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10110" windowHeight="8910" activeTab="0"/>
  </bookViews>
  <sheets>
    <sheet name="バランス" sheetId="1" r:id="rId1"/>
  </sheets>
  <definedNames/>
  <calcPr fullCalcOnLoad="1"/>
</workbook>
</file>

<file path=xl/sharedStrings.xml><?xml version="1.0" encoding="utf-8"?>
<sst xmlns="http://schemas.openxmlformats.org/spreadsheetml/2006/main" count="143" uniqueCount="143">
  <si>
    <t>単位 ： ｋｌ</t>
  </si>
  <si>
    <t>生　　産</t>
  </si>
  <si>
    <t>輸　　入</t>
  </si>
  <si>
    <t>非精製用</t>
  </si>
  <si>
    <t>原油処理</t>
  </si>
  <si>
    <t>１日あたり</t>
  </si>
  <si>
    <t>原　　　油</t>
  </si>
  <si>
    <t>稼 働 率</t>
  </si>
  <si>
    <t>末 在 庫</t>
  </si>
  <si>
    <t>出　　　荷</t>
  </si>
  <si>
    <t>（b/ｄ）</t>
  </si>
  <si>
    <t>処理能力</t>
  </si>
  <si>
    <t>（％）</t>
  </si>
  <si>
    <t>注　１</t>
  </si>
  <si>
    <t>２</t>
  </si>
  <si>
    <t>原油処理は、精製業者のもので、潤滑油業者・その他業者を除く</t>
  </si>
  <si>
    <t>３</t>
  </si>
  <si>
    <t>原油処理能力は、当該期間の平均能力（b/d）である</t>
  </si>
  <si>
    <t>最新月の末在庫は国内採油業者分を含まない</t>
  </si>
  <si>
    <t>11月</t>
  </si>
  <si>
    <t>12月</t>
  </si>
  <si>
    <t>2月</t>
  </si>
  <si>
    <t>3月</t>
  </si>
  <si>
    <t>4月</t>
  </si>
  <si>
    <t>5月</t>
  </si>
  <si>
    <t>6月</t>
  </si>
  <si>
    <t>7月</t>
  </si>
  <si>
    <t>8月</t>
  </si>
  <si>
    <t>9月</t>
  </si>
  <si>
    <t>平成14年 10月</t>
  </si>
  <si>
    <t>平成15年 1月</t>
  </si>
  <si>
    <t>10月</t>
  </si>
  <si>
    <t>平成14年 11月</t>
  </si>
  <si>
    <t>平成14年 12月</t>
  </si>
  <si>
    <t>平成15年 2月</t>
  </si>
  <si>
    <t>平成15年 3月</t>
  </si>
  <si>
    <t>平成15年度下期</t>
  </si>
  <si>
    <t>平成15年 4月</t>
  </si>
  <si>
    <t>平成15年 5月</t>
  </si>
  <si>
    <t>平成15年 6月</t>
  </si>
  <si>
    <t>平成15年 7月</t>
  </si>
  <si>
    <t>平成13年 11月</t>
  </si>
  <si>
    <t>平成13年 12月</t>
  </si>
  <si>
    <t>平成14年 2月</t>
  </si>
  <si>
    <t>平成14年 3月</t>
  </si>
  <si>
    <t>平成14年 4月</t>
  </si>
  <si>
    <t>平成14年 5月</t>
  </si>
  <si>
    <t>平成14年 6月</t>
  </si>
  <si>
    <t>平成14年 7月</t>
  </si>
  <si>
    <t>平成14年 8月</t>
  </si>
  <si>
    <t>平成14年 9月</t>
  </si>
  <si>
    <t>平成15年 8月</t>
  </si>
  <si>
    <t>平成15年10月～12月</t>
  </si>
  <si>
    <t>平成15年 9月</t>
  </si>
  <si>
    <t>平成15年 10月</t>
  </si>
  <si>
    <t>平成15年 11月</t>
  </si>
  <si>
    <t>平成15年 12月</t>
  </si>
  <si>
    <t>平成16年 2月</t>
  </si>
  <si>
    <t>平成16年度下期</t>
  </si>
  <si>
    <t>平成16年度</t>
  </si>
  <si>
    <t>平成16年 3月</t>
  </si>
  <si>
    <t>平成16年度上期</t>
  </si>
  <si>
    <t>平成16年 4月</t>
  </si>
  <si>
    <t>平成16年 5月</t>
  </si>
  <si>
    <t>平成16年 6月</t>
  </si>
  <si>
    <t>平成16年 7月</t>
  </si>
  <si>
    <t>平成16年 8月</t>
  </si>
  <si>
    <t>平成16年 9月</t>
  </si>
  <si>
    <t>平成17年度上期</t>
  </si>
  <si>
    <t>平成16年 10月</t>
  </si>
  <si>
    <t>平成16年 11月</t>
  </si>
  <si>
    <t>平成16年 12月</t>
  </si>
  <si>
    <t>平成17年 2月</t>
  </si>
  <si>
    <t>平成17年度下期</t>
  </si>
  <si>
    <t>平成17年度</t>
  </si>
  <si>
    <t>平成17年 3月</t>
  </si>
  <si>
    <t>平成17年 4月</t>
  </si>
  <si>
    <t>平成17年 5月</t>
  </si>
  <si>
    <t>平成17年 6月</t>
  </si>
  <si>
    <t>平成17年 7月</t>
  </si>
  <si>
    <t>４</t>
  </si>
  <si>
    <t>平成17年 8月</t>
  </si>
  <si>
    <t>平成17年10月～12月</t>
  </si>
  <si>
    <t>平成18年度上期</t>
  </si>
  <si>
    <t>平成17年 9月</t>
  </si>
  <si>
    <t>平成17年 10月</t>
  </si>
  <si>
    <t>平成17年 11月</t>
  </si>
  <si>
    <t>平成17年 12月</t>
  </si>
  <si>
    <t>平成16年 1月～3月</t>
  </si>
  <si>
    <t>平成16年 4月～6月</t>
  </si>
  <si>
    <t>平成16年 7月～9月</t>
  </si>
  <si>
    <t>平成16年10月～12月</t>
  </si>
  <si>
    <t>平成17年 1月～3月</t>
  </si>
  <si>
    <t>平成17年 4月～6月</t>
  </si>
  <si>
    <t>平成17年 7月～9月</t>
  </si>
  <si>
    <t>平成18年 1月～3月</t>
  </si>
  <si>
    <t>平成14年度下期</t>
  </si>
  <si>
    <t>平成15年度上期</t>
  </si>
  <si>
    <t xml:space="preserve">平成14年 </t>
  </si>
  <si>
    <t xml:space="preserve">平成15年 </t>
  </si>
  <si>
    <t xml:space="preserve">平成16年 </t>
  </si>
  <si>
    <t xml:space="preserve">平成17年 </t>
  </si>
  <si>
    <t xml:space="preserve">平成18年 </t>
  </si>
  <si>
    <t>平成14年 度</t>
  </si>
  <si>
    <t>平成15年度</t>
  </si>
  <si>
    <t>平成18年 2月</t>
  </si>
  <si>
    <t>平成18年 3月</t>
  </si>
  <si>
    <t>平成18年度</t>
  </si>
  <si>
    <t>平成18年 4月</t>
  </si>
  <si>
    <t>平成18年 5月</t>
  </si>
  <si>
    <t>基地油槽所</t>
  </si>
  <si>
    <t>その他</t>
  </si>
  <si>
    <t>国産</t>
  </si>
  <si>
    <t>平成18年 6月</t>
  </si>
  <si>
    <t>平成18年 7月</t>
  </si>
  <si>
    <t>平成18年 8月</t>
  </si>
  <si>
    <t>平成18年 9月</t>
  </si>
  <si>
    <t>平成18年 10月</t>
  </si>
  <si>
    <t>平成18年 11月</t>
  </si>
  <si>
    <t>平成18年 12月</t>
  </si>
  <si>
    <t>平成19年</t>
  </si>
  <si>
    <t>１． 原 油 需 給</t>
  </si>
  <si>
    <t>平成13年 10月</t>
  </si>
  <si>
    <t>平成14年 1月</t>
  </si>
  <si>
    <t>平成16年 1月</t>
  </si>
  <si>
    <t>平成17年 1月</t>
  </si>
  <si>
    <t>平成18年 1月</t>
  </si>
  <si>
    <t>平成19年 1月</t>
  </si>
  <si>
    <t>平成20年 1月</t>
  </si>
  <si>
    <t>平成14年 10月～12月</t>
  </si>
  <si>
    <t>平成15年 1月～3月</t>
  </si>
  <si>
    <t>平成15年 4月～6月</t>
  </si>
  <si>
    <t>平成15年 7月～9月</t>
  </si>
  <si>
    <t>平成18年 4月～6月</t>
  </si>
  <si>
    <t>平成18年 7月～9月</t>
  </si>
  <si>
    <r>
      <t>平成18年10月～12月</t>
    </r>
  </si>
  <si>
    <t>平成19年 1月～3月</t>
  </si>
  <si>
    <t>4月～6月</t>
  </si>
  <si>
    <t>7月～9月</t>
  </si>
  <si>
    <r>
      <t>10月～12月</t>
    </r>
  </si>
  <si>
    <t>平成18年度下期</t>
  </si>
  <si>
    <t>平成19年度上期</t>
  </si>
  <si>
    <t>最新月は速報値。平成18年分については、修正データをもとに7月号で数値を訂正した。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</si>
</sst>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_);[Red]\(#,##0\)"/>
    <numFmt numFmtId="179" formatCode="#,##0_ "/>
    <numFmt numFmtId="180" formatCode="#,##0.0;[Red]\-#,##0.0"/>
    <numFmt numFmtId="181" formatCode="#,##0;\-#,##0;\-"/>
    <numFmt numFmtId="182" formatCode="0.0_);[Red]\(0.0\)"/>
    <numFmt numFmtId="183" formatCode="#,##0;\-#,##0;"/>
  </numFmts>
  <fonts count="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81" fontId="0" fillId="0" borderId="1" xfId="17" applyNumberFormat="1" applyFont="1" applyFill="1" applyBorder="1" applyAlignment="1">
      <alignment horizontal="right"/>
    </xf>
    <xf numFmtId="181" fontId="0" fillId="0" borderId="2" xfId="17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right"/>
    </xf>
    <xf numFmtId="181" fontId="0" fillId="0" borderId="9" xfId="17" applyNumberFormat="1" applyFont="1" applyFill="1" applyBorder="1" applyAlignment="1">
      <alignment/>
    </xf>
    <xf numFmtId="182" fontId="0" fillId="0" borderId="9" xfId="15" applyNumberFormat="1" applyFont="1" applyFill="1" applyBorder="1" applyAlignment="1">
      <alignment/>
    </xf>
    <xf numFmtId="181" fontId="0" fillId="0" borderId="11" xfId="17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1" fontId="0" fillId="0" borderId="0" xfId="17" applyNumberFormat="1" applyFont="1" applyFill="1" applyBorder="1" applyAlignment="1">
      <alignment/>
    </xf>
    <xf numFmtId="181" fontId="0" fillId="0" borderId="0" xfId="17" applyNumberFormat="1" applyFont="1" applyFill="1" applyBorder="1" applyAlignment="1">
      <alignment/>
    </xf>
    <xf numFmtId="181" fontId="0" fillId="0" borderId="9" xfId="15" applyNumberFormat="1" applyFont="1" applyFill="1" applyBorder="1" applyAlignment="1">
      <alignment/>
    </xf>
    <xf numFmtId="181" fontId="0" fillId="0" borderId="16" xfId="17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right"/>
    </xf>
    <xf numFmtId="181" fontId="0" fillId="0" borderId="18" xfId="17" applyNumberFormat="1" applyFont="1" applyFill="1" applyBorder="1" applyAlignment="1">
      <alignment/>
    </xf>
    <xf numFmtId="182" fontId="0" fillId="0" borderId="18" xfId="15" applyNumberFormat="1" applyFont="1" applyFill="1" applyBorder="1" applyAlignment="1">
      <alignment/>
    </xf>
    <xf numFmtId="181" fontId="0" fillId="0" borderId="19" xfId="17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quotePrefix="1">
      <alignment horizontal="right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38" fontId="0" fillId="0" borderId="0" xfId="17" applyFont="1" applyFill="1" applyAlignment="1">
      <alignment/>
    </xf>
    <xf numFmtId="38" fontId="0" fillId="0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20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7.625" style="3" customWidth="1"/>
    <col min="2" max="9" width="10.625" style="3" customWidth="1"/>
    <col min="10" max="10" width="7.375" style="3" hidden="1" customWidth="1"/>
    <col min="11" max="11" width="11.625" style="3" hidden="1" customWidth="1"/>
    <col min="12" max="12" width="11.25390625" style="4" hidden="1" customWidth="1"/>
    <col min="13" max="13" width="9.00390625" style="3" customWidth="1"/>
    <col min="14" max="16" width="10.375" style="38" customWidth="1"/>
    <col min="17" max="17" width="5.875" style="3" customWidth="1"/>
    <col min="18" max="16384" width="9.00390625" style="3" customWidth="1"/>
  </cols>
  <sheetData>
    <row r="1" ht="13.5">
      <c r="A1" s="3" t="s">
        <v>121</v>
      </c>
    </row>
    <row r="2" ht="14.25" thickBot="1">
      <c r="H2" s="5" t="s">
        <v>0</v>
      </c>
    </row>
    <row r="3" spans="1:9" ht="13.5">
      <c r="A3" s="6"/>
      <c r="B3" s="7"/>
      <c r="C3" s="8"/>
      <c r="D3" s="8"/>
      <c r="E3" s="8"/>
      <c r="F3" s="9"/>
      <c r="G3" s="8"/>
      <c r="H3" s="8"/>
      <c r="I3" s="10"/>
    </row>
    <row r="4" spans="1:9" ht="13.5">
      <c r="A4" s="11"/>
      <c r="B4" s="12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4" t="s">
        <v>7</v>
      </c>
      <c r="I4" s="15" t="s">
        <v>8</v>
      </c>
    </row>
    <row r="5" spans="1:9" ht="14.25" thickBot="1">
      <c r="A5" s="16"/>
      <c r="B5" s="17"/>
      <c r="C5" s="18"/>
      <c r="D5" s="18" t="s">
        <v>9</v>
      </c>
      <c r="E5" s="18"/>
      <c r="F5" s="18" t="s">
        <v>10</v>
      </c>
      <c r="G5" s="18" t="s">
        <v>11</v>
      </c>
      <c r="H5" s="18" t="s">
        <v>12</v>
      </c>
      <c r="I5" s="19"/>
    </row>
    <row r="6" spans="1:12" ht="14.25" customHeight="1" hidden="1" thickTop="1">
      <c r="A6" s="20" t="s">
        <v>122</v>
      </c>
      <c r="B6" s="1">
        <v>57516</v>
      </c>
      <c r="C6" s="21">
        <v>21017666</v>
      </c>
      <c r="D6" s="21">
        <v>303217</v>
      </c>
      <c r="E6" s="21">
        <v>18665671</v>
      </c>
      <c r="F6" s="21">
        <f aca="true" t="shared" si="0" ref="F6:F21">ROUND((E6*6.29/J6),1)</f>
        <v>3787324.9</v>
      </c>
      <c r="G6" s="21">
        <v>4952610</v>
      </c>
      <c r="H6" s="22">
        <f>ROUND((F6/G6*100),2)</f>
        <v>76.47</v>
      </c>
      <c r="I6" s="23">
        <f>K6+L6</f>
        <v>20605795</v>
      </c>
      <c r="J6" s="3">
        <v>31</v>
      </c>
      <c r="K6" s="3">
        <v>20571278</v>
      </c>
      <c r="L6" s="4">
        <v>34517</v>
      </c>
    </row>
    <row r="7" spans="1:12" ht="13.5" customHeight="1" hidden="1">
      <c r="A7" s="20" t="s">
        <v>41</v>
      </c>
      <c r="B7" s="1">
        <v>63119</v>
      </c>
      <c r="C7" s="21">
        <v>18555377</v>
      </c>
      <c r="D7" s="21">
        <v>459828</v>
      </c>
      <c r="E7" s="21">
        <v>19780381</v>
      </c>
      <c r="F7" s="21">
        <f t="shared" si="0"/>
        <v>4147286.5</v>
      </c>
      <c r="G7" s="21">
        <v>4952610</v>
      </c>
      <c r="H7" s="22">
        <f aca="true" t="shared" si="1" ref="H7:H31">ROUND((F7/G7*100),2)</f>
        <v>83.74</v>
      </c>
      <c r="I7" s="23">
        <f>K7+L7</f>
        <v>18732006</v>
      </c>
      <c r="J7" s="3">
        <v>30</v>
      </c>
      <c r="K7" s="3">
        <v>18695066</v>
      </c>
      <c r="L7" s="4">
        <v>36940</v>
      </c>
    </row>
    <row r="8" spans="1:12" ht="13.5" customHeight="1" hidden="1">
      <c r="A8" s="20" t="s">
        <v>42</v>
      </c>
      <c r="B8" s="1">
        <v>68708</v>
      </c>
      <c r="C8" s="21">
        <v>20368319</v>
      </c>
      <c r="D8" s="21">
        <v>331114</v>
      </c>
      <c r="E8" s="21">
        <v>20785928</v>
      </c>
      <c r="F8" s="21">
        <f t="shared" si="0"/>
        <v>4217531.8</v>
      </c>
      <c r="G8" s="21">
        <v>4952610</v>
      </c>
      <c r="H8" s="22">
        <f t="shared" si="1"/>
        <v>85.16</v>
      </c>
      <c r="I8" s="23">
        <f aca="true" t="shared" si="2" ref="I8:I18">K8+L8</f>
        <v>18062628</v>
      </c>
      <c r="J8" s="3">
        <v>31</v>
      </c>
      <c r="K8" s="3">
        <v>18019425</v>
      </c>
      <c r="L8" s="4">
        <v>43203</v>
      </c>
    </row>
    <row r="9" spans="1:9" ht="13.5" customHeight="1" hidden="1">
      <c r="A9" s="20"/>
      <c r="B9" s="1"/>
      <c r="C9" s="21"/>
      <c r="D9" s="21"/>
      <c r="E9" s="21"/>
      <c r="F9" s="21"/>
      <c r="G9" s="21"/>
      <c r="H9" s="22"/>
      <c r="I9" s="23"/>
    </row>
    <row r="10" spans="1:12" ht="13.5" customHeight="1" hidden="1">
      <c r="A10" s="20" t="s">
        <v>123</v>
      </c>
      <c r="B10" s="1">
        <v>68237</v>
      </c>
      <c r="C10" s="21">
        <v>20336982</v>
      </c>
      <c r="D10" s="21">
        <v>362302</v>
      </c>
      <c r="E10" s="21">
        <v>21436501</v>
      </c>
      <c r="F10" s="21">
        <f t="shared" si="0"/>
        <v>4349535.2</v>
      </c>
      <c r="G10" s="21">
        <v>4965675</v>
      </c>
      <c r="H10" s="22">
        <f t="shared" si="1"/>
        <v>87.59</v>
      </c>
      <c r="I10" s="23">
        <f t="shared" si="2"/>
        <v>16017091</v>
      </c>
      <c r="J10" s="3">
        <v>31</v>
      </c>
      <c r="K10" s="3">
        <v>15966516</v>
      </c>
      <c r="L10" s="4">
        <v>50575</v>
      </c>
    </row>
    <row r="11" spans="1:12" ht="13.5" customHeight="1" hidden="1">
      <c r="A11" s="20" t="s">
        <v>43</v>
      </c>
      <c r="B11" s="1">
        <v>63737</v>
      </c>
      <c r="C11" s="21">
        <v>19506221</v>
      </c>
      <c r="D11" s="21">
        <v>338853</v>
      </c>
      <c r="E11" s="21">
        <v>19648422</v>
      </c>
      <c r="F11" s="21">
        <f t="shared" si="0"/>
        <v>4413877.7</v>
      </c>
      <c r="G11" s="21">
        <v>4967610</v>
      </c>
      <c r="H11" s="22">
        <f t="shared" si="1"/>
        <v>88.85</v>
      </c>
      <c r="I11" s="23">
        <f t="shared" si="2"/>
        <v>15494557</v>
      </c>
      <c r="J11" s="3">
        <v>28</v>
      </c>
      <c r="K11" s="3">
        <v>15439084</v>
      </c>
      <c r="L11" s="4">
        <v>55473</v>
      </c>
    </row>
    <row r="12" spans="1:12" ht="13.5" customHeight="1" hidden="1">
      <c r="A12" s="20" t="s">
        <v>44</v>
      </c>
      <c r="B12" s="1">
        <v>63171</v>
      </c>
      <c r="C12" s="21">
        <v>22351451</v>
      </c>
      <c r="D12" s="21">
        <v>293827</v>
      </c>
      <c r="E12" s="21">
        <v>20340186</v>
      </c>
      <c r="F12" s="21">
        <f t="shared" si="0"/>
        <v>4127089.4</v>
      </c>
      <c r="G12" s="21">
        <v>4967610</v>
      </c>
      <c r="H12" s="22">
        <f t="shared" si="1"/>
        <v>83.08</v>
      </c>
      <c r="I12" s="23">
        <f t="shared" si="2"/>
        <v>17051334</v>
      </c>
      <c r="J12" s="3">
        <v>31</v>
      </c>
      <c r="K12" s="3">
        <v>17000869</v>
      </c>
      <c r="L12" s="4">
        <v>50465</v>
      </c>
    </row>
    <row r="13" spans="1:12" ht="13.5" customHeight="1" hidden="1">
      <c r="A13" s="20" t="s">
        <v>45</v>
      </c>
      <c r="B13" s="1">
        <v>53576</v>
      </c>
      <c r="C13" s="21">
        <v>18591077</v>
      </c>
      <c r="D13" s="21">
        <v>120063</v>
      </c>
      <c r="E13" s="21">
        <v>18625139</v>
      </c>
      <c r="F13" s="21">
        <f t="shared" si="0"/>
        <v>3905070.8</v>
      </c>
      <c r="G13" s="21">
        <v>4967610</v>
      </c>
      <c r="H13" s="22">
        <f t="shared" si="1"/>
        <v>78.61</v>
      </c>
      <c r="I13" s="23">
        <f t="shared" si="2"/>
        <v>16938469</v>
      </c>
      <c r="J13" s="3">
        <v>30</v>
      </c>
      <c r="K13" s="3">
        <v>16887092</v>
      </c>
      <c r="L13" s="4">
        <v>51377</v>
      </c>
    </row>
    <row r="14" spans="1:12" ht="13.5" customHeight="1" hidden="1">
      <c r="A14" s="20" t="s">
        <v>46</v>
      </c>
      <c r="B14" s="1">
        <v>56586</v>
      </c>
      <c r="C14" s="21">
        <v>17419094</v>
      </c>
      <c r="D14" s="21">
        <v>201497</v>
      </c>
      <c r="E14" s="21">
        <v>17399005</v>
      </c>
      <c r="F14" s="21">
        <f t="shared" si="0"/>
        <v>3530314.2</v>
      </c>
      <c r="G14" s="21">
        <v>4967610</v>
      </c>
      <c r="H14" s="22">
        <f t="shared" si="1"/>
        <v>71.07</v>
      </c>
      <c r="I14" s="23">
        <f t="shared" si="2"/>
        <v>16790429</v>
      </c>
      <c r="J14" s="3">
        <v>31</v>
      </c>
      <c r="K14" s="3">
        <v>16737461</v>
      </c>
      <c r="L14" s="4">
        <v>52968</v>
      </c>
    </row>
    <row r="15" spans="1:12" ht="13.5" customHeight="1" hidden="1">
      <c r="A15" s="20" t="s">
        <v>47</v>
      </c>
      <c r="B15" s="1">
        <v>52979</v>
      </c>
      <c r="C15" s="21">
        <v>17562543</v>
      </c>
      <c r="D15" s="21">
        <v>261213</v>
      </c>
      <c r="E15" s="21">
        <v>15214863</v>
      </c>
      <c r="F15" s="21">
        <f t="shared" si="0"/>
        <v>3190049.6</v>
      </c>
      <c r="G15" s="21">
        <v>4967610</v>
      </c>
      <c r="H15" s="22">
        <f t="shared" si="1"/>
        <v>64.22</v>
      </c>
      <c r="I15" s="23">
        <f t="shared" si="2"/>
        <v>18877595</v>
      </c>
      <c r="J15" s="3">
        <v>30</v>
      </c>
      <c r="K15" s="3">
        <v>18818073</v>
      </c>
      <c r="L15" s="4">
        <v>59522</v>
      </c>
    </row>
    <row r="16" spans="1:12" ht="13.5" customHeight="1" hidden="1">
      <c r="A16" s="20" t="s">
        <v>48</v>
      </c>
      <c r="B16" s="1">
        <v>58501</v>
      </c>
      <c r="C16" s="21">
        <v>17967294</v>
      </c>
      <c r="D16" s="21">
        <v>395343</v>
      </c>
      <c r="E16" s="21">
        <v>19188233</v>
      </c>
      <c r="F16" s="21">
        <f t="shared" si="0"/>
        <v>3893354.4</v>
      </c>
      <c r="G16" s="21">
        <v>4967610</v>
      </c>
      <c r="H16" s="22">
        <f t="shared" si="1"/>
        <v>78.37</v>
      </c>
      <c r="I16" s="23">
        <f t="shared" si="2"/>
        <v>17431054</v>
      </c>
      <c r="J16" s="3">
        <v>31</v>
      </c>
      <c r="K16" s="3">
        <v>17370096</v>
      </c>
      <c r="L16" s="4">
        <v>60958</v>
      </c>
    </row>
    <row r="17" spans="1:12" ht="13.5" customHeight="1" hidden="1">
      <c r="A17" s="20" t="s">
        <v>49</v>
      </c>
      <c r="B17" s="1">
        <v>56760</v>
      </c>
      <c r="C17" s="21">
        <v>20290452</v>
      </c>
      <c r="D17" s="21">
        <v>440943</v>
      </c>
      <c r="E17" s="21">
        <v>19511657</v>
      </c>
      <c r="F17" s="21">
        <f t="shared" si="0"/>
        <v>3958978.1</v>
      </c>
      <c r="G17" s="21">
        <v>4967610</v>
      </c>
      <c r="H17" s="22">
        <f t="shared" si="1"/>
        <v>79.7</v>
      </c>
      <c r="I17" s="23">
        <f t="shared" si="2"/>
        <v>18111716</v>
      </c>
      <c r="J17" s="3">
        <v>31</v>
      </c>
      <c r="K17" s="3">
        <v>18056965</v>
      </c>
      <c r="L17" s="4">
        <v>54751</v>
      </c>
    </row>
    <row r="18" spans="1:12" ht="13.5" customHeight="1" hidden="1">
      <c r="A18" s="20" t="s">
        <v>50</v>
      </c>
      <c r="B18" s="1">
        <v>54454</v>
      </c>
      <c r="C18" s="21">
        <v>17878478</v>
      </c>
      <c r="D18" s="21">
        <v>490830</v>
      </c>
      <c r="E18" s="21">
        <v>18692410</v>
      </c>
      <c r="F18" s="21">
        <f t="shared" si="0"/>
        <v>3919175.3</v>
      </c>
      <c r="G18" s="21">
        <v>4967610</v>
      </c>
      <c r="H18" s="22">
        <f t="shared" si="1"/>
        <v>78.89</v>
      </c>
      <c r="I18" s="23">
        <f t="shared" si="2"/>
        <v>16981062</v>
      </c>
      <c r="J18" s="3">
        <v>30</v>
      </c>
      <c r="K18" s="3">
        <v>16926733</v>
      </c>
      <c r="L18" s="4">
        <v>54329</v>
      </c>
    </row>
    <row r="19" spans="1:12" ht="13.5" customHeight="1" hidden="1">
      <c r="A19" s="20" t="s">
        <v>29</v>
      </c>
      <c r="B19" s="1">
        <v>58586</v>
      </c>
      <c r="C19" s="21">
        <v>18894084</v>
      </c>
      <c r="D19" s="21">
        <v>700113</v>
      </c>
      <c r="E19" s="21">
        <v>18375622</v>
      </c>
      <c r="F19" s="21">
        <f t="shared" si="0"/>
        <v>3728473</v>
      </c>
      <c r="G19" s="21">
        <v>4971481</v>
      </c>
      <c r="H19" s="22">
        <f t="shared" si="1"/>
        <v>75</v>
      </c>
      <c r="I19" s="23">
        <f>K19+L19</f>
        <v>16725290</v>
      </c>
      <c r="J19" s="3">
        <v>31</v>
      </c>
      <c r="K19" s="3">
        <v>16661456</v>
      </c>
      <c r="L19" s="4">
        <v>63834</v>
      </c>
    </row>
    <row r="20" spans="1:12" ht="13.5" customHeight="1" hidden="1">
      <c r="A20" s="20" t="s">
        <v>32</v>
      </c>
      <c r="B20" s="1">
        <v>64286</v>
      </c>
      <c r="C20" s="21">
        <v>20509533</v>
      </c>
      <c r="D20" s="21">
        <v>805960</v>
      </c>
      <c r="E20" s="21">
        <v>20508608</v>
      </c>
      <c r="F20" s="21">
        <f t="shared" si="0"/>
        <v>4299971.5</v>
      </c>
      <c r="G20" s="21">
        <v>4975777</v>
      </c>
      <c r="H20" s="22">
        <f t="shared" si="1"/>
        <v>86.42</v>
      </c>
      <c r="I20" s="23">
        <f>K20+L20</f>
        <v>15830133</v>
      </c>
      <c r="J20" s="3">
        <v>30</v>
      </c>
      <c r="K20" s="3">
        <v>15771268</v>
      </c>
      <c r="L20" s="4">
        <v>58865</v>
      </c>
    </row>
    <row r="21" spans="1:12" ht="13.5" customHeight="1" hidden="1">
      <c r="A21" s="20" t="s">
        <v>33</v>
      </c>
      <c r="B21" s="1">
        <v>72237</v>
      </c>
      <c r="C21" s="21">
        <v>24341313</v>
      </c>
      <c r="D21" s="21">
        <v>1355209</v>
      </c>
      <c r="E21" s="21">
        <v>22364333</v>
      </c>
      <c r="F21" s="21">
        <f t="shared" si="0"/>
        <v>4537795.3</v>
      </c>
      <c r="G21" s="21">
        <v>4976610</v>
      </c>
      <c r="H21" s="22">
        <f t="shared" si="1"/>
        <v>91.18</v>
      </c>
      <c r="I21" s="23">
        <f aca="true" t="shared" si="3" ref="I21:I47">K21+L21</f>
        <v>16433085</v>
      </c>
      <c r="J21" s="3">
        <v>31</v>
      </c>
      <c r="K21" s="3">
        <v>16364345</v>
      </c>
      <c r="L21" s="4">
        <v>68740</v>
      </c>
    </row>
    <row r="22" spans="1:9" ht="13.5" customHeight="1" hidden="1">
      <c r="A22" s="20"/>
      <c r="B22" s="1"/>
      <c r="C22" s="21"/>
      <c r="D22" s="21"/>
      <c r="E22" s="21"/>
      <c r="F22" s="21"/>
      <c r="G22" s="21"/>
      <c r="H22" s="22"/>
      <c r="I22" s="23"/>
    </row>
    <row r="23" spans="1:12" ht="13.5" hidden="1">
      <c r="A23" s="20" t="s">
        <v>30</v>
      </c>
      <c r="B23" s="1">
        <v>75891</v>
      </c>
      <c r="C23" s="21">
        <v>23133720</v>
      </c>
      <c r="D23" s="21">
        <v>1038116</v>
      </c>
      <c r="E23" s="21">
        <v>22016612</v>
      </c>
      <c r="F23" s="21">
        <f aca="true" t="shared" si="4" ref="F23:F32">ROUND((E23*6.29/J23),1)</f>
        <v>4467241.6</v>
      </c>
      <c r="G23" s="21">
        <v>4986610</v>
      </c>
      <c r="H23" s="22">
        <f t="shared" si="1"/>
        <v>89.58</v>
      </c>
      <c r="I23" s="23">
        <f t="shared" si="3"/>
        <v>16391923</v>
      </c>
      <c r="J23" s="3">
        <v>31</v>
      </c>
      <c r="K23" s="3">
        <v>16314419</v>
      </c>
      <c r="L23" s="4">
        <v>77504</v>
      </c>
    </row>
    <row r="24" spans="1:12" ht="13.5" hidden="1">
      <c r="A24" s="20" t="s">
        <v>34</v>
      </c>
      <c r="B24" s="1">
        <v>74022</v>
      </c>
      <c r="C24" s="21">
        <v>22394268</v>
      </c>
      <c r="D24" s="21">
        <v>899976</v>
      </c>
      <c r="E24" s="21">
        <v>20682935</v>
      </c>
      <c r="F24" s="21">
        <f t="shared" si="4"/>
        <v>4646273.6</v>
      </c>
      <c r="G24" s="21">
        <v>4986610</v>
      </c>
      <c r="H24" s="22">
        <f t="shared" si="1"/>
        <v>93.17</v>
      </c>
      <c r="I24" s="23">
        <f t="shared" si="3"/>
        <v>16841887</v>
      </c>
      <c r="J24" s="3">
        <v>28</v>
      </c>
      <c r="K24" s="3">
        <v>16766610</v>
      </c>
      <c r="L24" s="4">
        <v>75277</v>
      </c>
    </row>
    <row r="25" spans="1:12" ht="13.5" hidden="1">
      <c r="A25" s="20" t="s">
        <v>35</v>
      </c>
      <c r="B25" s="1">
        <v>78011</v>
      </c>
      <c r="C25" s="21">
        <v>22915816</v>
      </c>
      <c r="D25" s="21">
        <v>638612</v>
      </c>
      <c r="E25" s="21">
        <v>22384964</v>
      </c>
      <c r="F25" s="21">
        <f t="shared" si="4"/>
        <v>4541981.4</v>
      </c>
      <c r="G25" s="21">
        <v>4986287</v>
      </c>
      <c r="H25" s="22">
        <f t="shared" si="1"/>
        <v>91.09</v>
      </c>
      <c r="I25" s="23">
        <f t="shared" si="3"/>
        <v>16787809</v>
      </c>
      <c r="J25" s="3">
        <v>31</v>
      </c>
      <c r="K25" s="3">
        <v>16710506</v>
      </c>
      <c r="L25" s="4">
        <v>77303</v>
      </c>
    </row>
    <row r="26" spans="1:12" ht="13.5" hidden="1">
      <c r="A26" s="20" t="s">
        <v>37</v>
      </c>
      <c r="B26" s="1">
        <v>64058</v>
      </c>
      <c r="C26" s="21">
        <v>21395959</v>
      </c>
      <c r="D26" s="21">
        <v>807585</v>
      </c>
      <c r="E26" s="21">
        <v>20139992</v>
      </c>
      <c r="F26" s="21">
        <f t="shared" si="4"/>
        <v>4222685</v>
      </c>
      <c r="G26" s="21">
        <v>4904610</v>
      </c>
      <c r="H26" s="22">
        <f t="shared" si="1"/>
        <v>86.1</v>
      </c>
      <c r="I26" s="23">
        <f t="shared" si="3"/>
        <v>17282229</v>
      </c>
      <c r="J26" s="3">
        <v>30</v>
      </c>
      <c r="K26" s="3">
        <v>17198214</v>
      </c>
      <c r="L26" s="4">
        <v>84015</v>
      </c>
    </row>
    <row r="27" spans="1:12" ht="13.5" hidden="1">
      <c r="A27" s="20" t="s">
        <v>38</v>
      </c>
      <c r="B27" s="1">
        <v>62658</v>
      </c>
      <c r="C27" s="21">
        <v>19790532</v>
      </c>
      <c r="D27" s="21">
        <v>806035</v>
      </c>
      <c r="E27" s="21">
        <v>18980596</v>
      </c>
      <c r="F27" s="21">
        <f t="shared" si="4"/>
        <v>3851224.2</v>
      </c>
      <c r="G27" s="21">
        <v>4896610</v>
      </c>
      <c r="H27" s="22">
        <f t="shared" si="1"/>
        <v>78.65</v>
      </c>
      <c r="I27" s="23">
        <f t="shared" si="3"/>
        <v>17326451</v>
      </c>
      <c r="J27" s="3">
        <v>31</v>
      </c>
      <c r="K27" s="3">
        <v>17243341</v>
      </c>
      <c r="L27" s="4">
        <v>83110</v>
      </c>
    </row>
    <row r="28" spans="1:12" ht="13.5" hidden="1">
      <c r="A28" s="20" t="s">
        <v>39</v>
      </c>
      <c r="B28" s="1">
        <v>63848</v>
      </c>
      <c r="C28" s="21">
        <v>21773075</v>
      </c>
      <c r="D28" s="21">
        <v>979316</v>
      </c>
      <c r="E28" s="21">
        <v>17795119</v>
      </c>
      <c r="F28" s="21">
        <f t="shared" si="4"/>
        <v>3731043.3</v>
      </c>
      <c r="G28" s="21">
        <v>4896610</v>
      </c>
      <c r="H28" s="22">
        <f t="shared" si="1"/>
        <v>76.2</v>
      </c>
      <c r="I28" s="23">
        <f t="shared" si="3"/>
        <v>20333563</v>
      </c>
      <c r="J28" s="3">
        <v>30</v>
      </c>
      <c r="K28" s="3">
        <v>20264495</v>
      </c>
      <c r="L28" s="4">
        <v>69068</v>
      </c>
    </row>
    <row r="29" spans="1:12" ht="13.5" hidden="1">
      <c r="A29" s="20" t="s">
        <v>40</v>
      </c>
      <c r="B29" s="1">
        <v>64606</v>
      </c>
      <c r="C29" s="21">
        <v>19543092</v>
      </c>
      <c r="D29" s="21">
        <v>498460</v>
      </c>
      <c r="E29" s="21">
        <v>19286850</v>
      </c>
      <c r="F29" s="21">
        <f t="shared" si="4"/>
        <v>3913364.1</v>
      </c>
      <c r="G29" s="21">
        <v>4896610</v>
      </c>
      <c r="H29" s="22">
        <f t="shared" si="1"/>
        <v>79.92</v>
      </c>
      <c r="I29" s="23">
        <f t="shared" si="3"/>
        <v>20106905</v>
      </c>
      <c r="J29" s="3">
        <v>31</v>
      </c>
      <c r="K29" s="3">
        <v>20046599</v>
      </c>
      <c r="L29" s="4">
        <v>60306</v>
      </c>
    </row>
    <row r="30" spans="1:12" ht="13.5" hidden="1">
      <c r="A30" s="20" t="s">
        <v>51</v>
      </c>
      <c r="B30" s="1">
        <v>64290</v>
      </c>
      <c r="C30" s="21">
        <v>19216831</v>
      </c>
      <c r="D30" s="21">
        <v>584804</v>
      </c>
      <c r="E30" s="21">
        <v>19239404</v>
      </c>
      <c r="F30" s="21">
        <f t="shared" si="4"/>
        <v>3903737.1</v>
      </c>
      <c r="G30" s="21">
        <v>4898352</v>
      </c>
      <c r="H30" s="22">
        <f t="shared" si="1"/>
        <v>79.69</v>
      </c>
      <c r="I30" s="23">
        <f t="shared" si="3"/>
        <v>19507669</v>
      </c>
      <c r="J30" s="3">
        <v>31</v>
      </c>
      <c r="K30" s="3">
        <v>19451241</v>
      </c>
      <c r="L30" s="4">
        <v>56428</v>
      </c>
    </row>
    <row r="31" spans="1:12" ht="13.5" hidden="1">
      <c r="A31" s="20" t="s">
        <v>53</v>
      </c>
      <c r="B31" s="1">
        <v>59688</v>
      </c>
      <c r="C31" s="21">
        <v>18673269</v>
      </c>
      <c r="D31" s="21">
        <v>457928</v>
      </c>
      <c r="E31" s="21">
        <v>18203998</v>
      </c>
      <c r="F31" s="21">
        <f t="shared" si="4"/>
        <v>3816771.6</v>
      </c>
      <c r="G31" s="21">
        <v>4914610</v>
      </c>
      <c r="H31" s="22">
        <f t="shared" si="1"/>
        <v>77.66</v>
      </c>
      <c r="I31" s="23">
        <f t="shared" si="3"/>
        <v>19547580</v>
      </c>
      <c r="J31" s="3">
        <v>30</v>
      </c>
      <c r="K31" s="3">
        <v>19505458</v>
      </c>
      <c r="L31" s="4">
        <v>42122</v>
      </c>
    </row>
    <row r="32" spans="1:12" ht="13.5" hidden="1">
      <c r="A32" s="20" t="s">
        <v>54</v>
      </c>
      <c r="B32" s="1">
        <v>65378</v>
      </c>
      <c r="C32" s="21">
        <v>18387171</v>
      </c>
      <c r="D32" s="21">
        <v>550928</v>
      </c>
      <c r="E32" s="21">
        <v>19475072</v>
      </c>
      <c r="F32" s="21">
        <f t="shared" si="4"/>
        <v>3951554.9</v>
      </c>
      <c r="G32" s="21">
        <v>4941223</v>
      </c>
      <c r="H32" s="22">
        <f>ROUND((F32/G32*100),1)</f>
        <v>80</v>
      </c>
      <c r="I32" s="23">
        <f t="shared" si="3"/>
        <v>17849809</v>
      </c>
      <c r="J32" s="3">
        <v>31</v>
      </c>
      <c r="K32" s="3">
        <v>17802495</v>
      </c>
      <c r="L32" s="4">
        <v>47314</v>
      </c>
    </row>
    <row r="33" spans="1:12" ht="13.5" hidden="1">
      <c r="A33" s="20" t="s">
        <v>55</v>
      </c>
      <c r="B33" s="1">
        <v>69436</v>
      </c>
      <c r="C33" s="21">
        <v>17749929</v>
      </c>
      <c r="D33" s="21">
        <v>579753</v>
      </c>
      <c r="E33" s="21">
        <v>19549242</v>
      </c>
      <c r="F33" s="21">
        <f>ROUND((E33*6.29/J33),0)</f>
        <v>4098824</v>
      </c>
      <c r="G33" s="21">
        <v>4963610</v>
      </c>
      <c r="H33" s="22">
        <f>ROUND((F33/G33*100),1)</f>
        <v>82.6</v>
      </c>
      <c r="I33" s="23">
        <f t="shared" si="3"/>
        <v>15501572</v>
      </c>
      <c r="J33" s="3">
        <v>30</v>
      </c>
      <c r="K33" s="25">
        <v>15460709</v>
      </c>
      <c r="L33" s="4">
        <v>40863</v>
      </c>
    </row>
    <row r="34" spans="1:12" ht="13.5" hidden="1">
      <c r="A34" s="20" t="s">
        <v>56</v>
      </c>
      <c r="B34" s="1">
        <v>78602</v>
      </c>
      <c r="C34" s="21">
        <v>23522417</v>
      </c>
      <c r="D34" s="21">
        <v>580182</v>
      </c>
      <c r="E34" s="21">
        <v>21219697</v>
      </c>
      <c r="F34" s="21">
        <f>ROUND((E34*6.29/J34),0)</f>
        <v>4305545</v>
      </c>
      <c r="G34" s="21">
        <v>4889610</v>
      </c>
      <c r="H34" s="22">
        <f>ROUND((F34/G34*100),1)</f>
        <v>88.1</v>
      </c>
      <c r="I34" s="23">
        <f t="shared" si="3"/>
        <v>17288031</v>
      </c>
      <c r="J34" s="3">
        <v>31</v>
      </c>
      <c r="K34" s="25">
        <v>17237434</v>
      </c>
      <c r="L34" s="25">
        <v>50597</v>
      </c>
    </row>
    <row r="35" spans="1:12" ht="13.5" hidden="1">
      <c r="A35" s="20"/>
      <c r="B35" s="1"/>
      <c r="C35" s="21"/>
      <c r="D35" s="21"/>
      <c r="E35" s="21"/>
      <c r="F35" s="21"/>
      <c r="G35" s="21"/>
      <c r="H35" s="22"/>
      <c r="I35" s="23"/>
      <c r="K35" s="25"/>
      <c r="L35" s="25"/>
    </row>
    <row r="36" spans="1:12" ht="13.5" hidden="1">
      <c r="A36" s="20" t="s">
        <v>124</v>
      </c>
      <c r="B36" s="1">
        <v>83694</v>
      </c>
      <c r="C36" s="21">
        <v>22316773</v>
      </c>
      <c r="D36" s="21">
        <v>724407</v>
      </c>
      <c r="E36" s="21">
        <v>21293903</v>
      </c>
      <c r="F36" s="21">
        <f>ROUND((E36*6.29/J36),0)</f>
        <v>4320602</v>
      </c>
      <c r="G36" s="21">
        <v>4889610</v>
      </c>
      <c r="H36" s="22">
        <f aca="true" t="shared" si="5" ref="H36:H47">ROUND((F36/G36*100),1)</f>
        <v>88.4</v>
      </c>
      <c r="I36" s="23">
        <f t="shared" si="3"/>
        <v>17723782</v>
      </c>
      <c r="J36" s="21">
        <v>31</v>
      </c>
      <c r="K36" s="25">
        <v>17669414</v>
      </c>
      <c r="L36" s="25">
        <v>54368</v>
      </c>
    </row>
    <row r="37" spans="1:12" ht="13.5" hidden="1">
      <c r="A37" s="20" t="s">
        <v>57</v>
      </c>
      <c r="B37" s="1">
        <v>76868</v>
      </c>
      <c r="C37" s="21">
        <v>20667975</v>
      </c>
      <c r="D37" s="21">
        <v>716066</v>
      </c>
      <c r="E37" s="21">
        <v>20403256</v>
      </c>
      <c r="F37" s="21">
        <f aca="true" t="shared" si="6" ref="F37:F60">ROUND((E37*6.29/J37),0)</f>
        <v>4425396</v>
      </c>
      <c r="G37" s="21">
        <v>4889610</v>
      </c>
      <c r="H37" s="22">
        <f t="shared" si="5"/>
        <v>90.5</v>
      </c>
      <c r="I37" s="23">
        <f t="shared" si="3"/>
        <v>17271689</v>
      </c>
      <c r="J37" s="26">
        <v>29</v>
      </c>
      <c r="K37" s="25">
        <v>17228525</v>
      </c>
      <c r="L37" s="25">
        <v>43164</v>
      </c>
    </row>
    <row r="38" spans="1:12" ht="13.5" hidden="1">
      <c r="A38" s="20" t="s">
        <v>60</v>
      </c>
      <c r="B38" s="1">
        <v>76942</v>
      </c>
      <c r="C38" s="21">
        <v>21817422</v>
      </c>
      <c r="D38" s="21">
        <v>423686</v>
      </c>
      <c r="E38" s="21">
        <v>21441589</v>
      </c>
      <c r="F38" s="21">
        <f t="shared" si="6"/>
        <v>4350568</v>
      </c>
      <c r="G38" s="21">
        <v>4889610</v>
      </c>
      <c r="H38" s="22">
        <f t="shared" si="5"/>
        <v>89</v>
      </c>
      <c r="I38" s="23">
        <f t="shared" si="3"/>
        <v>17242105</v>
      </c>
      <c r="J38" s="26">
        <v>31</v>
      </c>
      <c r="K38" s="25">
        <v>17205118</v>
      </c>
      <c r="L38" s="25">
        <v>36987</v>
      </c>
    </row>
    <row r="39" spans="1:12" ht="13.5" hidden="1">
      <c r="A39" s="20" t="s">
        <v>62</v>
      </c>
      <c r="B39" s="1">
        <v>61393</v>
      </c>
      <c r="C39" s="21">
        <v>18349898</v>
      </c>
      <c r="D39" s="21">
        <v>422349</v>
      </c>
      <c r="E39" s="21">
        <v>19274118</v>
      </c>
      <c r="F39" s="21">
        <f t="shared" si="6"/>
        <v>4041140</v>
      </c>
      <c r="G39" s="21">
        <v>4834610</v>
      </c>
      <c r="H39" s="22">
        <f t="shared" si="5"/>
        <v>83.6</v>
      </c>
      <c r="I39" s="23">
        <f t="shared" si="3"/>
        <v>15940889</v>
      </c>
      <c r="J39" s="26">
        <v>30</v>
      </c>
      <c r="K39" s="25">
        <v>15900032</v>
      </c>
      <c r="L39" s="25">
        <v>40857</v>
      </c>
    </row>
    <row r="40" spans="1:12" ht="13.5" hidden="1">
      <c r="A40" s="20" t="s">
        <v>63</v>
      </c>
      <c r="B40" s="1">
        <v>64659</v>
      </c>
      <c r="C40" s="21">
        <v>19254607</v>
      </c>
      <c r="D40" s="21">
        <v>449145</v>
      </c>
      <c r="E40" s="21">
        <v>17120200</v>
      </c>
      <c r="F40" s="21">
        <f t="shared" si="6"/>
        <v>3473744</v>
      </c>
      <c r="G40" s="21">
        <v>4799610</v>
      </c>
      <c r="H40" s="22">
        <f t="shared" si="5"/>
        <v>72.4</v>
      </c>
      <c r="I40" s="23">
        <f t="shared" si="3"/>
        <v>17661026</v>
      </c>
      <c r="J40" s="26">
        <v>31</v>
      </c>
      <c r="K40" s="25">
        <v>17621240</v>
      </c>
      <c r="L40" s="25">
        <v>39786</v>
      </c>
    </row>
    <row r="41" spans="1:12" ht="13.5" hidden="1">
      <c r="A41" s="20" t="s">
        <v>64</v>
      </c>
      <c r="B41" s="1">
        <v>61874</v>
      </c>
      <c r="C41" s="21">
        <v>17217717</v>
      </c>
      <c r="D41" s="21">
        <v>599908</v>
      </c>
      <c r="E41" s="21">
        <v>16451060</v>
      </c>
      <c r="F41" s="21">
        <f t="shared" si="6"/>
        <v>3449239</v>
      </c>
      <c r="G41" s="21">
        <v>4769610</v>
      </c>
      <c r="H41" s="22">
        <f t="shared" si="5"/>
        <v>72.3</v>
      </c>
      <c r="I41" s="23">
        <f t="shared" si="3"/>
        <v>17856346</v>
      </c>
      <c r="J41" s="26">
        <v>30</v>
      </c>
      <c r="K41" s="25">
        <v>17810317</v>
      </c>
      <c r="L41" s="25">
        <v>46029</v>
      </c>
    </row>
    <row r="42" spans="1:12" ht="13.5" hidden="1">
      <c r="A42" s="20" t="s">
        <v>65</v>
      </c>
      <c r="B42" s="1">
        <v>62096</v>
      </c>
      <c r="C42" s="21">
        <v>21329044</v>
      </c>
      <c r="D42" s="21">
        <v>778039</v>
      </c>
      <c r="E42" s="21">
        <v>19503092</v>
      </c>
      <c r="F42" s="21">
        <f t="shared" si="6"/>
        <v>3957240</v>
      </c>
      <c r="G42" s="21">
        <v>4769610</v>
      </c>
      <c r="H42" s="22">
        <f t="shared" si="5"/>
        <v>83</v>
      </c>
      <c r="I42" s="23">
        <f t="shared" si="3"/>
        <v>18921926</v>
      </c>
      <c r="J42" s="26">
        <v>31</v>
      </c>
      <c r="K42" s="25">
        <v>18877204</v>
      </c>
      <c r="L42" s="25">
        <v>44722</v>
      </c>
    </row>
    <row r="43" spans="1:12" ht="13.5" hidden="1">
      <c r="A43" s="20" t="s">
        <v>66</v>
      </c>
      <c r="B43" s="1">
        <v>62769</v>
      </c>
      <c r="C43" s="21">
        <v>19521279</v>
      </c>
      <c r="D43" s="21">
        <v>914166</v>
      </c>
      <c r="E43" s="21">
        <v>21194518</v>
      </c>
      <c r="F43" s="21">
        <f t="shared" si="6"/>
        <v>4300436</v>
      </c>
      <c r="G43" s="21">
        <v>4769610</v>
      </c>
      <c r="H43" s="22">
        <f t="shared" si="5"/>
        <v>90.2</v>
      </c>
      <c r="I43" s="23">
        <f t="shared" si="3"/>
        <v>16374854</v>
      </c>
      <c r="J43" s="26">
        <v>31</v>
      </c>
      <c r="K43" s="25">
        <v>16332730</v>
      </c>
      <c r="L43" s="25">
        <v>42124</v>
      </c>
    </row>
    <row r="44" spans="1:12" ht="13.5" hidden="1">
      <c r="A44" s="20" t="s">
        <v>67</v>
      </c>
      <c r="B44" s="1">
        <v>61165</v>
      </c>
      <c r="C44" s="21">
        <v>20567273</v>
      </c>
      <c r="D44" s="21">
        <v>785940</v>
      </c>
      <c r="E44" s="21">
        <v>18215065</v>
      </c>
      <c r="F44" s="21">
        <f t="shared" si="6"/>
        <v>3819092</v>
      </c>
      <c r="G44" s="21">
        <v>4769610</v>
      </c>
      <c r="H44" s="22">
        <f t="shared" si="5"/>
        <v>80.1</v>
      </c>
      <c r="I44" s="23">
        <f t="shared" si="3"/>
        <v>17927908</v>
      </c>
      <c r="J44" s="26">
        <v>30</v>
      </c>
      <c r="K44" s="25">
        <v>17892725</v>
      </c>
      <c r="L44" s="25">
        <v>35183</v>
      </c>
    </row>
    <row r="45" spans="1:12" ht="13.5" hidden="1">
      <c r="A45" s="20" t="s">
        <v>69</v>
      </c>
      <c r="B45" s="1">
        <v>62860</v>
      </c>
      <c r="C45" s="21">
        <v>21014164</v>
      </c>
      <c r="D45" s="21">
        <v>607910</v>
      </c>
      <c r="E45" s="21">
        <v>18605240</v>
      </c>
      <c r="F45" s="21">
        <f t="shared" si="6"/>
        <v>3775063</v>
      </c>
      <c r="G45" s="21">
        <v>4769610</v>
      </c>
      <c r="H45" s="22">
        <f t="shared" si="5"/>
        <v>79.1</v>
      </c>
      <c r="I45" s="23">
        <f t="shared" si="3"/>
        <v>19850934</v>
      </c>
      <c r="J45" s="26">
        <v>31</v>
      </c>
      <c r="K45" s="25">
        <v>19810452</v>
      </c>
      <c r="L45" s="25">
        <v>40482</v>
      </c>
    </row>
    <row r="46" spans="1:12" ht="13.5" hidden="1">
      <c r="A46" s="20" t="s">
        <v>70</v>
      </c>
      <c r="B46" s="1">
        <v>72668</v>
      </c>
      <c r="C46" s="21">
        <v>20851486</v>
      </c>
      <c r="D46" s="21">
        <v>466371</v>
      </c>
      <c r="E46" s="21">
        <v>20023678</v>
      </c>
      <c r="F46" s="21">
        <f t="shared" si="6"/>
        <v>4198298</v>
      </c>
      <c r="G46" s="21">
        <v>4769610</v>
      </c>
      <c r="H46" s="22">
        <f t="shared" si="5"/>
        <v>88</v>
      </c>
      <c r="I46" s="23">
        <f t="shared" si="3"/>
        <v>20201483</v>
      </c>
      <c r="J46" s="26">
        <v>30</v>
      </c>
      <c r="K46" s="25">
        <v>20158192</v>
      </c>
      <c r="L46" s="25">
        <v>43291</v>
      </c>
    </row>
    <row r="47" spans="1:12" ht="13.5" hidden="1">
      <c r="A47" s="20" t="s">
        <v>71</v>
      </c>
      <c r="B47" s="1">
        <v>87142</v>
      </c>
      <c r="C47" s="21">
        <v>20487537</v>
      </c>
      <c r="D47" s="21">
        <v>596420</v>
      </c>
      <c r="E47" s="21">
        <v>21411998</v>
      </c>
      <c r="F47" s="21">
        <f t="shared" si="6"/>
        <v>4344563</v>
      </c>
      <c r="G47" s="21">
        <v>4769610</v>
      </c>
      <c r="H47" s="22">
        <f t="shared" si="5"/>
        <v>91.1</v>
      </c>
      <c r="I47" s="23">
        <f t="shared" si="3"/>
        <v>18724661</v>
      </c>
      <c r="J47" s="26">
        <v>31</v>
      </c>
      <c r="K47" s="25">
        <v>18688178</v>
      </c>
      <c r="L47" s="25">
        <v>36483</v>
      </c>
    </row>
    <row r="48" spans="1:12" ht="13.5" hidden="1">
      <c r="A48" s="20"/>
      <c r="B48" s="1"/>
      <c r="C48" s="21"/>
      <c r="D48" s="21"/>
      <c r="E48" s="21"/>
      <c r="F48" s="21"/>
      <c r="G48" s="21"/>
      <c r="H48" s="22"/>
      <c r="I48" s="23"/>
      <c r="J48" s="26"/>
      <c r="K48" s="25"/>
      <c r="L48" s="25"/>
    </row>
    <row r="49" spans="1:12" ht="13.5" hidden="1">
      <c r="A49" s="20" t="s">
        <v>125</v>
      </c>
      <c r="B49" s="1">
        <v>91705</v>
      </c>
      <c r="C49" s="21">
        <v>21666995</v>
      </c>
      <c r="D49" s="21">
        <v>654180</v>
      </c>
      <c r="E49" s="21">
        <v>21240923</v>
      </c>
      <c r="F49" s="21">
        <f t="shared" si="6"/>
        <v>4309852</v>
      </c>
      <c r="G49" s="21">
        <v>4769610</v>
      </c>
      <c r="H49" s="22">
        <f aca="true" t="shared" si="7" ref="H49:H60">ROUND((F49/G49*100),1)</f>
        <v>90.4</v>
      </c>
      <c r="I49" s="23">
        <f aca="true" t="shared" si="8" ref="I49:I60">K49+L49</f>
        <v>18526008</v>
      </c>
      <c r="J49" s="26">
        <v>31</v>
      </c>
      <c r="K49" s="25">
        <v>18483483</v>
      </c>
      <c r="L49" s="25">
        <v>42525</v>
      </c>
    </row>
    <row r="50" spans="1:12" ht="13.5" hidden="1">
      <c r="A50" s="20" t="s">
        <v>72</v>
      </c>
      <c r="B50" s="1">
        <v>84176</v>
      </c>
      <c r="C50" s="21">
        <v>19131319</v>
      </c>
      <c r="D50" s="21">
        <v>494587</v>
      </c>
      <c r="E50" s="21">
        <v>19669391</v>
      </c>
      <c r="F50" s="21">
        <f t="shared" si="6"/>
        <v>4418588</v>
      </c>
      <c r="G50" s="21">
        <v>4769610</v>
      </c>
      <c r="H50" s="22">
        <f t="shared" si="7"/>
        <v>92.6</v>
      </c>
      <c r="I50" s="23">
        <f t="shared" si="8"/>
        <v>17427041</v>
      </c>
      <c r="J50" s="26">
        <v>28</v>
      </c>
      <c r="K50" s="25">
        <v>17385068</v>
      </c>
      <c r="L50" s="25">
        <v>41973</v>
      </c>
    </row>
    <row r="51" spans="1:12" ht="13.5" hidden="1">
      <c r="A51" s="20" t="s">
        <v>75</v>
      </c>
      <c r="B51" s="1">
        <v>87892</v>
      </c>
      <c r="C51" s="21">
        <v>22413948</v>
      </c>
      <c r="D51" s="21">
        <v>651561</v>
      </c>
      <c r="E51" s="21">
        <v>21336974</v>
      </c>
      <c r="F51" s="21">
        <f t="shared" si="6"/>
        <v>4329341</v>
      </c>
      <c r="G51" s="21">
        <v>4769610</v>
      </c>
      <c r="H51" s="22">
        <f t="shared" si="7"/>
        <v>90.8</v>
      </c>
      <c r="I51" s="23">
        <f t="shared" si="8"/>
        <v>17989672</v>
      </c>
      <c r="J51" s="26">
        <v>31</v>
      </c>
      <c r="K51" s="25">
        <v>17947611</v>
      </c>
      <c r="L51" s="25">
        <v>42061</v>
      </c>
    </row>
    <row r="52" spans="1:12" ht="13.5" hidden="1">
      <c r="A52" s="20" t="s">
        <v>76</v>
      </c>
      <c r="B52" s="1">
        <v>74551</v>
      </c>
      <c r="C52" s="21">
        <v>18299720</v>
      </c>
      <c r="D52" s="21">
        <v>543032</v>
      </c>
      <c r="E52" s="21">
        <v>19262981</v>
      </c>
      <c r="F52" s="21">
        <f t="shared" si="6"/>
        <v>4038805</v>
      </c>
      <c r="G52" s="21">
        <v>4764610</v>
      </c>
      <c r="H52" s="22">
        <f t="shared" si="7"/>
        <v>84.8</v>
      </c>
      <c r="I52" s="23">
        <f t="shared" si="8"/>
        <v>16512237</v>
      </c>
      <c r="J52" s="26">
        <v>30</v>
      </c>
      <c r="K52" s="25">
        <v>16480047</v>
      </c>
      <c r="L52" s="25">
        <v>32190</v>
      </c>
    </row>
    <row r="53" spans="1:12" ht="13.5" hidden="1">
      <c r="A53" s="20" t="s">
        <v>77</v>
      </c>
      <c r="B53" s="1">
        <v>69027</v>
      </c>
      <c r="C53" s="21">
        <v>21028311</v>
      </c>
      <c r="D53" s="21">
        <v>466371</v>
      </c>
      <c r="E53" s="21">
        <v>17789584</v>
      </c>
      <c r="F53" s="21">
        <f t="shared" si="6"/>
        <v>3609564</v>
      </c>
      <c r="G53" s="21">
        <v>4764610</v>
      </c>
      <c r="H53" s="22">
        <f t="shared" si="7"/>
        <v>75.8</v>
      </c>
      <c r="I53" s="23">
        <f t="shared" si="8"/>
        <v>19323397</v>
      </c>
      <c r="J53" s="26">
        <v>31</v>
      </c>
      <c r="K53" s="25">
        <v>19290273</v>
      </c>
      <c r="L53" s="25">
        <v>33124</v>
      </c>
    </row>
    <row r="54" spans="1:12" ht="13.5" hidden="1">
      <c r="A54" s="20" t="s">
        <v>78</v>
      </c>
      <c r="B54" s="1">
        <v>70305</v>
      </c>
      <c r="C54" s="21">
        <v>18618936</v>
      </c>
      <c r="D54" s="21">
        <v>730523</v>
      </c>
      <c r="E54" s="21">
        <v>17841091</v>
      </c>
      <c r="F54" s="21">
        <f t="shared" si="6"/>
        <v>3740682</v>
      </c>
      <c r="G54" s="21">
        <v>4764610</v>
      </c>
      <c r="H54" s="22">
        <f t="shared" si="7"/>
        <v>78.5</v>
      </c>
      <c r="I54" s="23">
        <f t="shared" si="8"/>
        <v>19411375</v>
      </c>
      <c r="J54" s="26">
        <v>30</v>
      </c>
      <c r="K54" s="25">
        <v>19375854</v>
      </c>
      <c r="L54" s="25">
        <v>35521</v>
      </c>
    </row>
    <row r="55" spans="1:12" ht="13.5" hidden="1">
      <c r="A55" s="20" t="s">
        <v>79</v>
      </c>
      <c r="B55" s="1">
        <v>69140</v>
      </c>
      <c r="C55" s="21">
        <v>20305737</v>
      </c>
      <c r="D55" s="21">
        <v>877924</v>
      </c>
      <c r="E55" s="21">
        <v>19645774</v>
      </c>
      <c r="F55" s="21">
        <f t="shared" si="6"/>
        <v>3986191</v>
      </c>
      <c r="G55" s="21">
        <v>4764610</v>
      </c>
      <c r="H55" s="22">
        <f t="shared" si="7"/>
        <v>83.7</v>
      </c>
      <c r="I55" s="23">
        <f t="shared" si="8"/>
        <v>19149786</v>
      </c>
      <c r="J55" s="26">
        <v>31</v>
      </c>
      <c r="K55" s="25">
        <v>19119117</v>
      </c>
      <c r="L55" s="25">
        <v>30669</v>
      </c>
    </row>
    <row r="56" spans="1:12" ht="13.5" hidden="1">
      <c r="A56" s="20" t="s">
        <v>81</v>
      </c>
      <c r="B56" s="1">
        <v>70499</v>
      </c>
      <c r="C56" s="21">
        <v>20850664</v>
      </c>
      <c r="D56" s="21">
        <v>613500</v>
      </c>
      <c r="E56" s="21">
        <v>20941193</v>
      </c>
      <c r="F56" s="21">
        <f t="shared" si="6"/>
        <v>4249036</v>
      </c>
      <c r="G56" s="21">
        <v>4764610</v>
      </c>
      <c r="H56" s="22">
        <f t="shared" si="7"/>
        <v>89.2</v>
      </c>
      <c r="I56" s="23">
        <f t="shared" si="8"/>
        <v>18722479</v>
      </c>
      <c r="J56" s="26">
        <v>31</v>
      </c>
      <c r="K56" s="25">
        <v>18682295</v>
      </c>
      <c r="L56" s="25">
        <v>40184</v>
      </c>
    </row>
    <row r="57" spans="1:12" ht="13.5" hidden="1">
      <c r="A57" s="20" t="s">
        <v>84</v>
      </c>
      <c r="B57" s="1">
        <v>65376</v>
      </c>
      <c r="C57" s="21">
        <v>19945655</v>
      </c>
      <c r="D57" s="21">
        <v>568305</v>
      </c>
      <c r="E57" s="21">
        <v>19948073</v>
      </c>
      <c r="F57" s="21">
        <f t="shared" si="6"/>
        <v>4182446</v>
      </c>
      <c r="G57" s="21">
        <v>4764610</v>
      </c>
      <c r="H57" s="22">
        <f t="shared" si="7"/>
        <v>87.8</v>
      </c>
      <c r="I57" s="23">
        <f t="shared" si="8"/>
        <v>18240347</v>
      </c>
      <c r="J57" s="26">
        <v>30</v>
      </c>
      <c r="K57" s="25">
        <v>18205383</v>
      </c>
      <c r="L57" s="25">
        <v>34964</v>
      </c>
    </row>
    <row r="58" spans="1:12" ht="13.5" hidden="1">
      <c r="A58" s="20" t="s">
        <v>85</v>
      </c>
      <c r="B58" s="1">
        <v>69365</v>
      </c>
      <c r="C58" s="21">
        <v>20820696</v>
      </c>
      <c r="D58" s="21">
        <v>471160</v>
      </c>
      <c r="E58" s="21">
        <v>20453523</v>
      </c>
      <c r="F58" s="21">
        <f t="shared" si="6"/>
        <v>4150086</v>
      </c>
      <c r="G58" s="21">
        <v>4766545</v>
      </c>
      <c r="H58" s="22">
        <f t="shared" si="7"/>
        <v>87.1</v>
      </c>
      <c r="I58" s="23">
        <f t="shared" si="8"/>
        <v>18167804</v>
      </c>
      <c r="J58" s="26">
        <v>31</v>
      </c>
      <c r="K58" s="25">
        <v>18132110</v>
      </c>
      <c r="L58" s="25">
        <v>35694</v>
      </c>
    </row>
    <row r="59" spans="1:12" ht="13.5" hidden="1">
      <c r="A59" s="20" t="s">
        <v>86</v>
      </c>
      <c r="B59" s="1">
        <v>75189</v>
      </c>
      <c r="C59" s="21">
        <v>20050292</v>
      </c>
      <c r="D59" s="21">
        <v>556590</v>
      </c>
      <c r="E59" s="21">
        <v>20037201</v>
      </c>
      <c r="F59" s="21">
        <f t="shared" si="6"/>
        <v>4201133</v>
      </c>
      <c r="G59" s="21">
        <v>4769610</v>
      </c>
      <c r="H59" s="22">
        <f t="shared" si="7"/>
        <v>88.1</v>
      </c>
      <c r="I59" s="23">
        <f t="shared" si="8"/>
        <v>17690710</v>
      </c>
      <c r="J59" s="26">
        <v>30</v>
      </c>
      <c r="K59" s="25">
        <v>17650324</v>
      </c>
      <c r="L59" s="25">
        <v>40386</v>
      </c>
    </row>
    <row r="60" spans="1:12" ht="13.5" hidden="1">
      <c r="A60" s="20" t="s">
        <v>87</v>
      </c>
      <c r="B60" s="1">
        <v>90500</v>
      </c>
      <c r="C60" s="21">
        <v>22054000</v>
      </c>
      <c r="D60" s="21">
        <v>1008528</v>
      </c>
      <c r="E60" s="21">
        <v>21822733</v>
      </c>
      <c r="F60" s="21">
        <f t="shared" si="6"/>
        <v>4427903</v>
      </c>
      <c r="G60" s="21">
        <v>4769610</v>
      </c>
      <c r="H60" s="22">
        <f t="shared" si="7"/>
        <v>92.8</v>
      </c>
      <c r="I60" s="23">
        <f t="shared" si="8"/>
        <v>16707369</v>
      </c>
      <c r="J60" s="26">
        <v>31</v>
      </c>
      <c r="K60" s="25">
        <v>16668751</v>
      </c>
      <c r="L60" s="25">
        <v>38618</v>
      </c>
    </row>
    <row r="61" spans="1:12" ht="13.5" hidden="1">
      <c r="A61" s="20"/>
      <c r="B61" s="1"/>
      <c r="C61" s="21"/>
      <c r="D61" s="21"/>
      <c r="E61" s="21"/>
      <c r="F61" s="21"/>
      <c r="G61" s="21"/>
      <c r="H61" s="22"/>
      <c r="I61" s="23"/>
      <c r="J61" s="26"/>
      <c r="K61" s="25"/>
      <c r="L61" s="25"/>
    </row>
    <row r="62" spans="1:12" ht="14.25" customHeight="1" hidden="1">
      <c r="A62" s="20" t="s">
        <v>126</v>
      </c>
      <c r="B62" s="1">
        <v>91941</v>
      </c>
      <c r="C62" s="21">
        <v>21377157</v>
      </c>
      <c r="D62" s="21">
        <v>1159878</v>
      </c>
      <c r="E62" s="21">
        <v>22064582</v>
      </c>
      <c r="F62" s="21">
        <f aca="true" t="shared" si="9" ref="F62:F73">ROUND((E62*6.29/J62),0)</f>
        <v>4476975</v>
      </c>
      <c r="G62" s="21">
        <v>4769610</v>
      </c>
      <c r="H62" s="22">
        <f aca="true" t="shared" si="10" ref="H62:H69">ROUND((F62/G62*100),1)</f>
        <v>93.9</v>
      </c>
      <c r="I62" s="23">
        <f aca="true" t="shared" si="11" ref="I62:I69">K62+L62</f>
        <v>15164269</v>
      </c>
      <c r="J62" s="26">
        <v>31</v>
      </c>
      <c r="K62" s="25">
        <v>15127772</v>
      </c>
      <c r="L62" s="25">
        <v>36497</v>
      </c>
    </row>
    <row r="63" spans="1:12" ht="13.5" customHeight="1" hidden="1">
      <c r="A63" s="20" t="s">
        <v>105</v>
      </c>
      <c r="B63" s="1">
        <v>82013</v>
      </c>
      <c r="C63" s="21">
        <v>21276819</v>
      </c>
      <c r="D63" s="21">
        <v>1266602</v>
      </c>
      <c r="E63" s="21">
        <v>19582448</v>
      </c>
      <c r="F63" s="21">
        <f t="shared" si="9"/>
        <v>4399057</v>
      </c>
      <c r="G63" s="21">
        <v>4769610</v>
      </c>
      <c r="H63" s="22">
        <f t="shared" si="10"/>
        <v>92.2</v>
      </c>
      <c r="I63" s="23">
        <f t="shared" si="11"/>
        <v>15718462</v>
      </c>
      <c r="J63" s="26">
        <v>28</v>
      </c>
      <c r="K63" s="25">
        <v>15683875</v>
      </c>
      <c r="L63" s="25">
        <v>34587</v>
      </c>
    </row>
    <row r="64" spans="1:17" ht="13.5" customHeight="1" hidden="1">
      <c r="A64" s="20" t="s">
        <v>106</v>
      </c>
      <c r="B64" s="1">
        <v>83024</v>
      </c>
      <c r="C64" s="21">
        <v>24382029</v>
      </c>
      <c r="D64" s="21">
        <v>1074840</v>
      </c>
      <c r="E64" s="21">
        <v>21724307</v>
      </c>
      <c r="F64" s="21">
        <f t="shared" si="9"/>
        <v>4407932</v>
      </c>
      <c r="G64" s="21">
        <v>4769610</v>
      </c>
      <c r="H64" s="22">
        <f t="shared" si="10"/>
        <v>92.4</v>
      </c>
      <c r="I64" s="23">
        <f t="shared" si="11"/>
        <v>17358428</v>
      </c>
      <c r="J64" s="26">
        <v>31</v>
      </c>
      <c r="K64" s="25">
        <v>17317488</v>
      </c>
      <c r="L64" s="25">
        <v>40940</v>
      </c>
      <c r="O64" s="38">
        <v>18092074</v>
      </c>
      <c r="P64" s="38">
        <v>18091982</v>
      </c>
      <c r="Q64" s="39">
        <f>O64-P64</f>
        <v>92</v>
      </c>
    </row>
    <row r="65" spans="1:17" ht="13.5" customHeight="1" hidden="1">
      <c r="A65" s="20" t="s">
        <v>108</v>
      </c>
      <c r="B65" s="1">
        <v>72942</v>
      </c>
      <c r="C65" s="21">
        <v>20911026</v>
      </c>
      <c r="D65" s="21">
        <v>780466</v>
      </c>
      <c r="E65" s="21">
        <v>19379454</v>
      </c>
      <c r="F65" s="21">
        <f t="shared" si="9"/>
        <v>4063226</v>
      </c>
      <c r="G65" s="21">
        <v>4769830</v>
      </c>
      <c r="H65" s="22">
        <f t="shared" si="10"/>
        <v>85.2</v>
      </c>
      <c r="I65" s="23">
        <f t="shared" si="11"/>
        <v>18091982</v>
      </c>
      <c r="J65" s="26">
        <v>30</v>
      </c>
      <c r="K65" s="25">
        <v>18052595</v>
      </c>
      <c r="L65" s="25">
        <v>39387</v>
      </c>
      <c r="N65" s="38" t="s">
        <v>110</v>
      </c>
      <c r="O65" s="38">
        <v>4131235</v>
      </c>
      <c r="P65" s="38">
        <v>4131143</v>
      </c>
      <c r="Q65" s="39">
        <f>O65-P65</f>
        <v>92</v>
      </c>
    </row>
    <row r="66" spans="1:17" ht="13.5" customHeight="1" hidden="1">
      <c r="A66" s="20" t="s">
        <v>109</v>
      </c>
      <c r="B66" s="1">
        <v>67656</v>
      </c>
      <c r="C66" s="21">
        <v>19611982</v>
      </c>
      <c r="D66" s="21">
        <v>524054</v>
      </c>
      <c r="E66" s="21">
        <v>17575026</v>
      </c>
      <c r="F66" s="21">
        <f t="shared" si="9"/>
        <v>3566029</v>
      </c>
      <c r="G66" s="21">
        <v>4769924</v>
      </c>
      <c r="H66" s="22">
        <f t="shared" si="10"/>
        <v>74.8</v>
      </c>
      <c r="I66" s="23">
        <f t="shared" si="11"/>
        <v>19692372</v>
      </c>
      <c r="J66" s="26">
        <v>31</v>
      </c>
      <c r="K66" s="25">
        <v>19654115</v>
      </c>
      <c r="L66" s="25">
        <v>38257</v>
      </c>
      <c r="N66" s="38" t="s">
        <v>111</v>
      </c>
      <c r="O66" s="38">
        <v>434075</v>
      </c>
      <c r="P66" s="38">
        <f>O66+Q66</f>
        <v>434167</v>
      </c>
      <c r="Q66" s="3">
        <v>92</v>
      </c>
    </row>
    <row r="67" spans="1:16" ht="13.5" customHeight="1" hidden="1">
      <c r="A67" s="20" t="s">
        <v>113</v>
      </c>
      <c r="B67" s="1">
        <v>66800</v>
      </c>
      <c r="C67" s="21">
        <v>16595929</v>
      </c>
      <c r="D67" s="21">
        <v>621690</v>
      </c>
      <c r="E67" s="21">
        <v>17013250</v>
      </c>
      <c r="F67" s="21">
        <f t="shared" si="9"/>
        <v>3567111</v>
      </c>
      <c r="G67" s="21">
        <v>4775257</v>
      </c>
      <c r="H67" s="22">
        <f t="shared" si="10"/>
        <v>74.7</v>
      </c>
      <c r="I67" s="23">
        <f t="shared" si="11"/>
        <v>18693044</v>
      </c>
      <c r="J67" s="26">
        <v>30</v>
      </c>
      <c r="K67" s="25">
        <v>18659493</v>
      </c>
      <c r="L67" s="25">
        <v>33551</v>
      </c>
      <c r="O67" s="38" t="s">
        <v>112</v>
      </c>
      <c r="P67" s="38">
        <v>310</v>
      </c>
    </row>
    <row r="68" spans="1:16" ht="13.5" customHeight="1" hidden="1">
      <c r="A68" s="20" t="s">
        <v>114</v>
      </c>
      <c r="B68" s="1">
        <v>69658</v>
      </c>
      <c r="C68" s="21">
        <v>19881432</v>
      </c>
      <c r="D68" s="21">
        <v>652006</v>
      </c>
      <c r="E68" s="21">
        <v>19371527</v>
      </c>
      <c r="F68" s="21">
        <f t="shared" si="9"/>
        <v>3930545</v>
      </c>
      <c r="G68" s="21">
        <v>4779924</v>
      </c>
      <c r="H68" s="22">
        <f t="shared" si="10"/>
        <v>82.2</v>
      </c>
      <c r="I68" s="23">
        <f t="shared" si="11"/>
        <v>18546841</v>
      </c>
      <c r="J68" s="26">
        <v>31</v>
      </c>
      <c r="K68" s="25">
        <v>18511595</v>
      </c>
      <c r="L68" s="25">
        <v>35246</v>
      </c>
      <c r="P68" s="38">
        <f>P66-P67</f>
        <v>433857</v>
      </c>
    </row>
    <row r="69" spans="1:12" ht="13.5" hidden="1">
      <c r="A69" s="20" t="s">
        <v>115</v>
      </c>
      <c r="B69" s="1">
        <v>67817</v>
      </c>
      <c r="C69" s="21">
        <v>20011362</v>
      </c>
      <c r="D69" s="21">
        <v>688169</v>
      </c>
      <c r="E69" s="21">
        <v>20590455</v>
      </c>
      <c r="F69" s="21">
        <f t="shared" si="9"/>
        <v>4177870</v>
      </c>
      <c r="G69" s="21">
        <v>4779924</v>
      </c>
      <c r="H69" s="22">
        <f t="shared" si="10"/>
        <v>87.4</v>
      </c>
      <c r="I69" s="23">
        <f t="shared" si="11"/>
        <v>17305946</v>
      </c>
      <c r="J69" s="26">
        <v>31</v>
      </c>
      <c r="K69" s="25">
        <v>17270922</v>
      </c>
      <c r="L69" s="25">
        <v>35024</v>
      </c>
    </row>
    <row r="70" spans="1:14" ht="13.5" hidden="1">
      <c r="A70" s="20" t="s">
        <v>116</v>
      </c>
      <c r="B70" s="1">
        <v>65891</v>
      </c>
      <c r="C70" s="21">
        <v>19551576</v>
      </c>
      <c r="D70" s="21">
        <v>464032</v>
      </c>
      <c r="E70" s="21">
        <v>18881325</v>
      </c>
      <c r="F70" s="21">
        <f t="shared" si="9"/>
        <v>3958784</v>
      </c>
      <c r="G70" s="21">
        <v>4779924</v>
      </c>
      <c r="H70" s="22">
        <f>ROUND((F70/G70*100),1)</f>
        <v>82.8</v>
      </c>
      <c r="I70" s="23">
        <f>K70+L70</f>
        <v>17575794</v>
      </c>
      <c r="J70" s="26">
        <v>30</v>
      </c>
      <c r="K70" s="25">
        <v>17541763</v>
      </c>
      <c r="L70" s="25">
        <v>34031</v>
      </c>
      <c r="N70" s="38">
        <v>17535865</v>
      </c>
    </row>
    <row r="71" spans="1:12" ht="13.5" hidden="1">
      <c r="A71" s="20" t="s">
        <v>117</v>
      </c>
      <c r="B71" s="1">
        <v>67358</v>
      </c>
      <c r="C71" s="21">
        <v>18909784</v>
      </c>
      <c r="D71" s="21">
        <v>535848</v>
      </c>
      <c r="E71" s="21">
        <v>17397161</v>
      </c>
      <c r="F71" s="21">
        <f t="shared" si="9"/>
        <v>3529940</v>
      </c>
      <c r="G71" s="21">
        <v>4785408</v>
      </c>
      <c r="H71" s="22">
        <f>ROUND((F71/G71*100),1)</f>
        <v>73.8</v>
      </c>
      <c r="I71" s="23">
        <f>K71+L71</f>
        <v>18593347</v>
      </c>
      <c r="J71" s="26">
        <v>31</v>
      </c>
      <c r="K71" s="25">
        <v>18557927</v>
      </c>
      <c r="L71" s="25">
        <v>35420</v>
      </c>
    </row>
    <row r="72" spans="1:12" ht="13.5" hidden="1">
      <c r="A72" s="20" t="s">
        <v>118</v>
      </c>
      <c r="B72" s="1">
        <v>73650</v>
      </c>
      <c r="C72" s="21">
        <v>19529290</v>
      </c>
      <c r="D72" s="21">
        <v>715116</v>
      </c>
      <c r="E72" s="21">
        <v>19093605</v>
      </c>
      <c r="F72" s="21">
        <f t="shared" si="9"/>
        <v>4003293</v>
      </c>
      <c r="G72" s="21">
        <v>4789924</v>
      </c>
      <c r="H72" s="22">
        <f>ROUND((F72/G72*100),1)</f>
        <v>83.6</v>
      </c>
      <c r="I72" s="23">
        <f>K72+L72</f>
        <v>18311360</v>
      </c>
      <c r="J72" s="26">
        <v>30</v>
      </c>
      <c r="K72" s="25">
        <v>18272527</v>
      </c>
      <c r="L72" s="25">
        <v>38833</v>
      </c>
    </row>
    <row r="73" spans="1:12" ht="13.5" hidden="1">
      <c r="A73" s="20" t="s">
        <v>119</v>
      </c>
      <c r="B73" s="1">
        <v>88488</v>
      </c>
      <c r="C73" s="21">
        <v>21100642</v>
      </c>
      <c r="D73" s="21">
        <v>701905</v>
      </c>
      <c r="E73" s="21">
        <v>20931453</v>
      </c>
      <c r="F73" s="21">
        <f t="shared" si="9"/>
        <v>4247059</v>
      </c>
      <c r="G73" s="21">
        <v>4829924</v>
      </c>
      <c r="H73" s="22">
        <f>ROUND((F73/G73*100),1)</f>
        <v>87.9</v>
      </c>
      <c r="I73" s="23">
        <f>K73+L73</f>
        <v>17868781</v>
      </c>
      <c r="J73" s="26">
        <v>31</v>
      </c>
      <c r="K73" s="25">
        <v>17826415</v>
      </c>
      <c r="L73" s="25">
        <v>42366</v>
      </c>
    </row>
    <row r="74" spans="1:12" ht="13.5" hidden="1">
      <c r="A74" s="20"/>
      <c r="B74" s="1"/>
      <c r="C74" s="21"/>
      <c r="D74" s="21"/>
      <c r="E74" s="21"/>
      <c r="F74" s="21"/>
      <c r="G74" s="21"/>
      <c r="H74" s="22"/>
      <c r="I74" s="23"/>
      <c r="J74" s="26"/>
      <c r="K74" s="25"/>
      <c r="L74" s="25"/>
    </row>
    <row r="75" spans="1:12" ht="14.25" thickTop="1">
      <c r="A75" s="20" t="s">
        <v>127</v>
      </c>
      <c r="B75" s="1">
        <v>92376</v>
      </c>
      <c r="C75" s="21">
        <v>21256469</v>
      </c>
      <c r="D75" s="21">
        <v>742183</v>
      </c>
      <c r="E75" s="21">
        <v>20933635</v>
      </c>
      <c r="F75" s="21">
        <f aca="true" t="shared" si="12" ref="F75:F88">ROUND((E75*6.29/J75),0)</f>
        <v>4247502</v>
      </c>
      <c r="G75" s="21">
        <v>4829924</v>
      </c>
      <c r="H75" s="22">
        <f aca="true" t="shared" si="13" ref="H75:H80">ROUND((F75/G75*100),1)</f>
        <v>87.9</v>
      </c>
      <c r="I75" s="23">
        <f aca="true" t="shared" si="14" ref="I75:I80">K75+L75</f>
        <v>17537011</v>
      </c>
      <c r="J75" s="26">
        <v>31</v>
      </c>
      <c r="K75" s="25">
        <v>17498957</v>
      </c>
      <c r="L75" s="25">
        <v>38054</v>
      </c>
    </row>
    <row r="76" spans="1:12" ht="13.5">
      <c r="A76" s="20" t="s">
        <v>21</v>
      </c>
      <c r="B76" s="1">
        <v>83959</v>
      </c>
      <c r="C76" s="21">
        <v>18696673</v>
      </c>
      <c r="D76" s="21">
        <v>626161</v>
      </c>
      <c r="E76" s="21">
        <v>18884469</v>
      </c>
      <c r="F76" s="21">
        <f t="shared" si="12"/>
        <v>4242261</v>
      </c>
      <c r="G76" s="21">
        <v>4829924</v>
      </c>
      <c r="H76" s="22">
        <f t="shared" si="13"/>
        <v>87.8</v>
      </c>
      <c r="I76" s="23">
        <f t="shared" si="14"/>
        <v>16564885</v>
      </c>
      <c r="J76" s="26">
        <v>28</v>
      </c>
      <c r="K76" s="25">
        <v>16526461</v>
      </c>
      <c r="L76" s="25">
        <v>38424</v>
      </c>
    </row>
    <row r="77" spans="1:12" ht="13.5">
      <c r="A77" s="20" t="s">
        <v>22</v>
      </c>
      <c r="B77" s="1">
        <v>88537</v>
      </c>
      <c r="C77" s="21">
        <v>22592635</v>
      </c>
      <c r="D77" s="21">
        <v>780518</v>
      </c>
      <c r="E77" s="21">
        <v>20708035</v>
      </c>
      <c r="F77" s="21">
        <f t="shared" si="12"/>
        <v>4201727</v>
      </c>
      <c r="G77" s="21">
        <v>4829924</v>
      </c>
      <c r="H77" s="22">
        <f t="shared" si="13"/>
        <v>87</v>
      </c>
      <c r="I77" s="23">
        <f t="shared" si="14"/>
        <v>17774562</v>
      </c>
      <c r="J77" s="26">
        <v>31</v>
      </c>
      <c r="K77" s="25">
        <v>17735358</v>
      </c>
      <c r="L77" s="25">
        <v>39204</v>
      </c>
    </row>
    <row r="78" spans="1:12" ht="13.5">
      <c r="A78" s="20" t="s">
        <v>23</v>
      </c>
      <c r="B78" s="1">
        <v>77449</v>
      </c>
      <c r="C78" s="21">
        <v>17962281</v>
      </c>
      <c r="D78" s="21">
        <v>618969</v>
      </c>
      <c r="E78" s="21">
        <v>18604926</v>
      </c>
      <c r="F78" s="21">
        <f t="shared" si="12"/>
        <v>3900833</v>
      </c>
      <c r="G78" s="21">
        <v>4829924</v>
      </c>
      <c r="H78" s="22">
        <f t="shared" si="13"/>
        <v>80.8</v>
      </c>
      <c r="I78" s="23">
        <f t="shared" si="14"/>
        <v>16571669</v>
      </c>
      <c r="J78" s="26">
        <v>30</v>
      </c>
      <c r="K78" s="25">
        <v>16533888</v>
      </c>
      <c r="L78" s="25">
        <v>37781</v>
      </c>
    </row>
    <row r="79" spans="1:12" ht="13.5">
      <c r="A79" s="20" t="s">
        <v>24</v>
      </c>
      <c r="B79" s="1">
        <v>74931</v>
      </c>
      <c r="C79" s="21">
        <v>17458561</v>
      </c>
      <c r="D79" s="21">
        <v>545686</v>
      </c>
      <c r="E79" s="21">
        <v>16770612</v>
      </c>
      <c r="F79" s="21">
        <f t="shared" si="12"/>
        <v>3402811</v>
      </c>
      <c r="G79" s="21">
        <v>4829924</v>
      </c>
      <c r="H79" s="22">
        <f t="shared" si="13"/>
        <v>70.5</v>
      </c>
      <c r="I79" s="23">
        <f t="shared" si="14"/>
        <v>16824302</v>
      </c>
      <c r="J79" s="26">
        <v>31</v>
      </c>
      <c r="K79" s="25">
        <v>16783891</v>
      </c>
      <c r="L79" s="25">
        <v>40411</v>
      </c>
    </row>
    <row r="80" spans="1:12" ht="13.5">
      <c r="A80" s="20" t="s">
        <v>25</v>
      </c>
      <c r="B80" s="1">
        <v>70787</v>
      </c>
      <c r="C80" s="21">
        <v>18572971</v>
      </c>
      <c r="D80" s="21">
        <v>968241</v>
      </c>
      <c r="E80" s="21">
        <v>16820698</v>
      </c>
      <c r="F80" s="21">
        <f t="shared" si="12"/>
        <v>3526740</v>
      </c>
      <c r="G80" s="21">
        <v>4832591</v>
      </c>
      <c r="H80" s="22">
        <f t="shared" si="13"/>
        <v>73</v>
      </c>
      <c r="I80" s="23">
        <f t="shared" si="14"/>
        <v>17560839</v>
      </c>
      <c r="J80" s="26">
        <v>30</v>
      </c>
      <c r="K80" s="25">
        <v>17527430</v>
      </c>
      <c r="L80" s="25">
        <v>33409</v>
      </c>
    </row>
    <row r="81" spans="1:12" ht="13.5">
      <c r="A81" s="20" t="s">
        <v>26</v>
      </c>
      <c r="B81" s="1">
        <v>73606</v>
      </c>
      <c r="C81" s="21">
        <v>21297831</v>
      </c>
      <c r="D81" s="21">
        <v>807874</v>
      </c>
      <c r="E81" s="21">
        <v>19711999</v>
      </c>
      <c r="F81" s="21">
        <f t="shared" si="12"/>
        <v>3999628</v>
      </c>
      <c r="G81" s="21">
        <v>4834924</v>
      </c>
      <c r="H81" s="22">
        <f aca="true" t="shared" si="15" ref="H81:H88">ROUND((F81/G81*100),1)</f>
        <v>82.7</v>
      </c>
      <c r="I81" s="23">
        <f aca="true" t="shared" si="16" ref="I81:I88">K81+L81</f>
        <v>18367785</v>
      </c>
      <c r="J81" s="26">
        <v>31</v>
      </c>
      <c r="K81" s="25">
        <v>18335787</v>
      </c>
      <c r="L81" s="25">
        <v>31998</v>
      </c>
    </row>
    <row r="82" spans="1:12" ht="13.5">
      <c r="A82" s="20" t="s">
        <v>27</v>
      </c>
      <c r="B82" s="1">
        <v>72406</v>
      </c>
      <c r="C82" s="21">
        <v>20619374</v>
      </c>
      <c r="D82" s="21">
        <v>594179</v>
      </c>
      <c r="E82" s="21">
        <v>20851834</v>
      </c>
      <c r="F82" s="21">
        <f t="shared" si="12"/>
        <v>4230904</v>
      </c>
      <c r="G82" s="21">
        <v>4834924</v>
      </c>
      <c r="H82" s="22">
        <f t="shared" si="15"/>
        <v>87.5</v>
      </c>
      <c r="I82" s="23">
        <f t="shared" si="16"/>
        <v>17574002</v>
      </c>
      <c r="J82" s="26">
        <v>31</v>
      </c>
      <c r="K82" s="25">
        <v>17540052</v>
      </c>
      <c r="L82" s="25">
        <v>33950</v>
      </c>
    </row>
    <row r="83" spans="1:12" ht="13.5">
      <c r="A83" s="20" t="s">
        <v>28</v>
      </c>
      <c r="B83" s="1">
        <v>71738</v>
      </c>
      <c r="C83" s="21">
        <v>17008045</v>
      </c>
      <c r="D83" s="21">
        <v>1137879</v>
      </c>
      <c r="E83" s="21">
        <v>18105093</v>
      </c>
      <c r="F83" s="21">
        <f t="shared" si="12"/>
        <v>3796034</v>
      </c>
      <c r="G83" s="21">
        <v>4834924</v>
      </c>
      <c r="H83" s="22">
        <f t="shared" si="15"/>
        <v>78.5</v>
      </c>
      <c r="I83" s="23">
        <f t="shared" si="16"/>
        <v>15393793</v>
      </c>
      <c r="J83" s="26">
        <v>30</v>
      </c>
      <c r="K83" s="25">
        <v>15362359</v>
      </c>
      <c r="L83" s="25">
        <v>31434</v>
      </c>
    </row>
    <row r="84" spans="1:12" ht="13.5">
      <c r="A84" s="20" t="s">
        <v>31</v>
      </c>
      <c r="B84" s="1">
        <v>74662</v>
      </c>
      <c r="C84" s="21">
        <v>20486950</v>
      </c>
      <c r="D84" s="21">
        <v>756206</v>
      </c>
      <c r="E84" s="21">
        <v>18700474</v>
      </c>
      <c r="F84" s="21">
        <f t="shared" si="12"/>
        <v>3794386</v>
      </c>
      <c r="G84" s="21">
        <v>4834924</v>
      </c>
      <c r="H84" s="22">
        <f t="shared" si="15"/>
        <v>78.5</v>
      </c>
      <c r="I84" s="23">
        <f t="shared" si="16"/>
        <v>16537826</v>
      </c>
      <c r="J84" s="26">
        <v>31</v>
      </c>
      <c r="K84" s="25">
        <v>16501368</v>
      </c>
      <c r="L84" s="25">
        <v>36458</v>
      </c>
    </row>
    <row r="85" spans="1:12" ht="13.5">
      <c r="A85" s="20" t="s">
        <v>19</v>
      </c>
      <c r="B85" s="1">
        <v>83597</v>
      </c>
      <c r="C85" s="21">
        <v>20899215</v>
      </c>
      <c r="D85" s="21">
        <v>1092766</v>
      </c>
      <c r="E85" s="21">
        <v>19754716</v>
      </c>
      <c r="F85" s="21">
        <f t="shared" si="12"/>
        <v>4141905</v>
      </c>
      <c r="G85" s="21">
        <v>4860924</v>
      </c>
      <c r="H85" s="22">
        <f t="shared" si="15"/>
        <v>85.2</v>
      </c>
      <c r="I85" s="23">
        <f t="shared" si="16"/>
        <v>16593794</v>
      </c>
      <c r="J85" s="26">
        <v>30</v>
      </c>
      <c r="K85" s="25">
        <v>16553065</v>
      </c>
      <c r="L85" s="25">
        <v>40729</v>
      </c>
    </row>
    <row r="86" spans="1:12" ht="13.5">
      <c r="A86" s="20" t="s">
        <v>20</v>
      </c>
      <c r="B86" s="1">
        <v>96474</v>
      </c>
      <c r="C86" s="21">
        <v>21965887</v>
      </c>
      <c r="D86" s="21">
        <v>1550128</v>
      </c>
      <c r="E86" s="21">
        <v>21909034</v>
      </c>
      <c r="F86" s="21">
        <f t="shared" si="12"/>
        <v>4445414</v>
      </c>
      <c r="G86" s="21">
        <v>4894924</v>
      </c>
      <c r="H86" s="22">
        <f t="shared" si="15"/>
        <v>90.8</v>
      </c>
      <c r="I86" s="23">
        <f t="shared" si="16"/>
        <v>15135121</v>
      </c>
      <c r="J86" s="26">
        <v>31</v>
      </c>
      <c r="K86" s="25">
        <v>15095778</v>
      </c>
      <c r="L86" s="25">
        <v>39343</v>
      </c>
    </row>
    <row r="87" spans="1:12" ht="13.5">
      <c r="A87" s="20"/>
      <c r="B87" s="1"/>
      <c r="C87" s="21"/>
      <c r="D87" s="21"/>
      <c r="E87" s="21"/>
      <c r="F87" s="21"/>
      <c r="G87" s="21"/>
      <c r="H87" s="22"/>
      <c r="I87" s="23"/>
      <c r="J87" s="26"/>
      <c r="K87" s="25"/>
      <c r="L87" s="25"/>
    </row>
    <row r="88" spans="1:12" ht="13.5">
      <c r="A88" s="20" t="s">
        <v>128</v>
      </c>
      <c r="B88" s="1"/>
      <c r="C88" s="21">
        <v>23093976</v>
      </c>
      <c r="D88" s="21">
        <v>1224254</v>
      </c>
      <c r="E88" s="21">
        <v>21459576</v>
      </c>
      <c r="F88" s="21">
        <f t="shared" si="12"/>
        <v>4354217</v>
      </c>
      <c r="G88" s="21">
        <v>4894924</v>
      </c>
      <c r="H88" s="22">
        <f t="shared" si="15"/>
        <v>89</v>
      </c>
      <c r="I88" s="23">
        <f t="shared" si="16"/>
        <v>15563434</v>
      </c>
      <c r="J88" s="26">
        <v>31</v>
      </c>
      <c r="K88" s="25">
        <v>15563434</v>
      </c>
      <c r="L88" s="25"/>
    </row>
    <row r="89" spans="1:9" ht="13.5">
      <c r="A89" s="20"/>
      <c r="B89" s="1"/>
      <c r="C89" s="21"/>
      <c r="D89" s="21"/>
      <c r="E89" s="21"/>
      <c r="F89" s="21"/>
      <c r="G89" s="21"/>
      <c r="H89" s="27"/>
      <c r="I89" s="23"/>
    </row>
    <row r="90" spans="1:11" ht="13.5" hidden="1">
      <c r="A90" s="20" t="s">
        <v>129</v>
      </c>
      <c r="B90" s="1">
        <f>SUM(B19:B21)</f>
        <v>195109</v>
      </c>
      <c r="C90" s="21">
        <f>SUM($C$19:$C$21)</f>
        <v>63744930</v>
      </c>
      <c r="D90" s="21">
        <f>SUM($D$19:$D$21)</f>
        <v>2861282</v>
      </c>
      <c r="E90" s="21">
        <f>SUM($E$19:$E$21)</f>
        <v>61248563</v>
      </c>
      <c r="F90" s="21">
        <f aca="true" t="shared" si="17" ref="F90:F105">ROUND((E90*6.29/J90),1)</f>
        <v>4187537.6</v>
      </c>
      <c r="G90" s="21">
        <f>((($G$19)*($J$19))+(($G$20)*($J$20))+(($G$21)*($J$21)))/SUM($J$19:$J$21)</f>
        <v>4974610.119565218</v>
      </c>
      <c r="H90" s="22">
        <f>ROUND((F90/G90*100),2)</f>
        <v>84.18</v>
      </c>
      <c r="I90" s="23">
        <f aca="true" t="shared" si="18" ref="I90:I98">K90</f>
        <v>16433085</v>
      </c>
      <c r="J90" s="3">
        <v>92</v>
      </c>
      <c r="K90" s="24">
        <f>($I$21)</f>
        <v>16433085</v>
      </c>
    </row>
    <row r="91" spans="1:11" ht="13.5" hidden="1">
      <c r="A91" s="20" t="s">
        <v>130</v>
      </c>
      <c r="B91" s="1">
        <f>SUM(B23:B25)</f>
        <v>227924</v>
      </c>
      <c r="C91" s="21">
        <f>SUM($C$23:$C$25)</f>
        <v>68443804</v>
      </c>
      <c r="D91" s="21">
        <f>SUM($D$23:$D$25)</f>
        <v>2576704</v>
      </c>
      <c r="E91" s="21">
        <f>SUM($E$23:$E$25)</f>
        <v>65084511</v>
      </c>
      <c r="F91" s="21">
        <f t="shared" si="17"/>
        <v>4548684.2</v>
      </c>
      <c r="G91" s="21">
        <f>((($G$23)*($J$23))+(($G$24)*($J$24))+(($G$25)*($J$25)))/SUM($J$23:$J$25)</f>
        <v>4986498.744444445</v>
      </c>
      <c r="H91" s="22">
        <f>ROUND((F91/G91*100),2)</f>
        <v>91.22</v>
      </c>
      <c r="I91" s="23">
        <f t="shared" si="18"/>
        <v>16787809</v>
      </c>
      <c r="J91" s="3">
        <v>90</v>
      </c>
      <c r="K91" s="24">
        <f>($I$25)</f>
        <v>16787809</v>
      </c>
    </row>
    <row r="92" spans="1:11" ht="13.5" hidden="1">
      <c r="A92" s="20" t="s">
        <v>131</v>
      </c>
      <c r="B92" s="1">
        <f>SUM(B26:B28)</f>
        <v>190564</v>
      </c>
      <c r="C92" s="21">
        <f>SUM($C$26:$C$28)</f>
        <v>62959566</v>
      </c>
      <c r="D92" s="21">
        <f>SUM($D$26:$D$28)</f>
        <v>2592936</v>
      </c>
      <c r="E92" s="21">
        <f>SUM($E$26:$E$28)</f>
        <v>56915707</v>
      </c>
      <c r="F92" s="21">
        <f t="shared" si="17"/>
        <v>3934063.7</v>
      </c>
      <c r="G92" s="21">
        <f>((($G$26)*($J$26))+(($G$27)*($J$27))+(($G$28)*($J$28)))/SUM($J$26:$J$28)</f>
        <v>4899247.362637362</v>
      </c>
      <c r="H92" s="22">
        <f>ROUND((F92/G92*100),2)</f>
        <v>80.3</v>
      </c>
      <c r="I92" s="23">
        <f t="shared" si="18"/>
        <v>20333563</v>
      </c>
      <c r="J92" s="3">
        <v>91</v>
      </c>
      <c r="K92" s="24">
        <f>($I$28)</f>
        <v>20333563</v>
      </c>
    </row>
    <row r="93" spans="1:11" ht="13.5" hidden="1">
      <c r="A93" s="20" t="s">
        <v>132</v>
      </c>
      <c r="B93" s="1">
        <f>SUM(B29:B31)</f>
        <v>188584</v>
      </c>
      <c r="C93" s="21">
        <f>SUM($C$29:$C$31)</f>
        <v>57433192</v>
      </c>
      <c r="D93" s="21">
        <f>SUM($D$29:$D$31)</f>
        <v>1541192</v>
      </c>
      <c r="E93" s="21">
        <f>SUM($E$29:$E$31)</f>
        <v>56730252</v>
      </c>
      <c r="F93" s="21">
        <f t="shared" si="17"/>
        <v>3878622.7</v>
      </c>
      <c r="G93" s="21">
        <f>((($G$29)*($J$29))+(($G$30)*($J$30))+(($G$31)*($J$31)))/SUM($J$29:$J$31)</f>
        <v>4903066.543478261</v>
      </c>
      <c r="H93" s="22">
        <f>ROUND((F93/G93*100),2)</f>
        <v>79.11</v>
      </c>
      <c r="I93" s="23">
        <f t="shared" si="18"/>
        <v>19547580</v>
      </c>
      <c r="J93" s="3">
        <v>92</v>
      </c>
      <c r="K93" s="24">
        <f>($I$31)</f>
        <v>19547580</v>
      </c>
    </row>
    <row r="94" spans="1:11" ht="13.5" hidden="1">
      <c r="A94" s="20" t="s">
        <v>52</v>
      </c>
      <c r="B94" s="1">
        <f>SUM(B32:B34)</f>
        <v>213416</v>
      </c>
      <c r="C94" s="21">
        <f>SUM(C32:C34)</f>
        <v>59659517</v>
      </c>
      <c r="D94" s="21">
        <f>SUM(D32:D34)</f>
        <v>1710863</v>
      </c>
      <c r="E94" s="21">
        <f>SUM(E32:E34)</f>
        <v>60244011</v>
      </c>
      <c r="F94" s="21">
        <f t="shared" si="17"/>
        <v>4118856.8</v>
      </c>
      <c r="G94" s="21">
        <f>((($G$32)*($J$32))+(($G$33)*($J$33))+(($G$34)*($J$34)))/SUM($J$32:$J$34)</f>
        <v>4931131.771739131</v>
      </c>
      <c r="H94" s="22">
        <f aca="true" t="shared" si="19" ref="H94:H101">ROUND((F94/G94*100),1)</f>
        <v>83.5</v>
      </c>
      <c r="I94" s="23">
        <f t="shared" si="18"/>
        <v>17288031</v>
      </c>
      <c r="J94" s="3">
        <v>92</v>
      </c>
      <c r="K94" s="24">
        <f>($I$34)</f>
        <v>17288031</v>
      </c>
    </row>
    <row r="95" spans="1:11" ht="13.5" hidden="1">
      <c r="A95" s="20" t="s">
        <v>88</v>
      </c>
      <c r="B95" s="1">
        <f>SUM(B36:B38)</f>
        <v>237504</v>
      </c>
      <c r="C95" s="21">
        <f>SUM(C36:C38)</f>
        <v>64802170</v>
      </c>
      <c r="D95" s="21">
        <f>SUM(D36:D38)</f>
        <v>1864159</v>
      </c>
      <c r="E95" s="21">
        <f>SUM(E36:E38)</f>
        <v>63138748</v>
      </c>
      <c r="F95" s="21">
        <f t="shared" si="17"/>
        <v>4364205.8</v>
      </c>
      <c r="G95" s="21">
        <f>((($G$36)*($J$36))+(($G$37)*($J$37))+(($G$38)*($J$38)))/SUM($J$36:$J$38)</f>
        <v>4889610</v>
      </c>
      <c r="H95" s="22">
        <f t="shared" si="19"/>
        <v>89.3</v>
      </c>
      <c r="I95" s="23">
        <f t="shared" si="18"/>
        <v>17242105</v>
      </c>
      <c r="J95" s="24">
        <f>SUM(J36:J38)</f>
        <v>91</v>
      </c>
      <c r="K95" s="24">
        <f>($I$38)</f>
        <v>17242105</v>
      </c>
    </row>
    <row r="96" spans="1:11" ht="13.5" hidden="1">
      <c r="A96" s="20" t="s">
        <v>89</v>
      </c>
      <c r="B96" s="1">
        <f>SUM(B39:B41)</f>
        <v>187926</v>
      </c>
      <c r="C96" s="21">
        <f>SUM(C39:C41)</f>
        <v>54822222</v>
      </c>
      <c r="D96" s="21">
        <f>SUM(D39:D41)</f>
        <v>1471402</v>
      </c>
      <c r="E96" s="21">
        <f>SUM(E39:E41)</f>
        <v>52845378</v>
      </c>
      <c r="F96" s="21">
        <f t="shared" si="17"/>
        <v>3652719</v>
      </c>
      <c r="G96" s="21">
        <f>((($G$39)*($J$39))+(($G$40)*($J$40))+(($G$41)*($J$41)))/SUM($J$39:$J$41)</f>
        <v>4801258.351648352</v>
      </c>
      <c r="H96" s="22">
        <f t="shared" si="19"/>
        <v>76.1</v>
      </c>
      <c r="I96" s="23">
        <f t="shared" si="18"/>
        <v>17856346</v>
      </c>
      <c r="J96" s="24">
        <f>SUM(J39:J41)</f>
        <v>91</v>
      </c>
      <c r="K96" s="24">
        <f>$I$41</f>
        <v>17856346</v>
      </c>
    </row>
    <row r="97" spans="1:11" ht="13.5" hidden="1">
      <c r="A97" s="20" t="s">
        <v>90</v>
      </c>
      <c r="B97" s="1">
        <f>SUM(B42:B44)</f>
        <v>186030</v>
      </c>
      <c r="C97" s="21">
        <f>SUM(C42:C44)</f>
        <v>61417596</v>
      </c>
      <c r="D97" s="21">
        <f>SUM(D42:D44)</f>
        <v>2478145</v>
      </c>
      <c r="E97" s="21">
        <f>SUM(E42:E44)</f>
        <v>58912675</v>
      </c>
      <c r="F97" s="21">
        <f t="shared" si="17"/>
        <v>4027834</v>
      </c>
      <c r="G97" s="21">
        <f>((($G$42)*($J$42))+(($G$43)*($J$43))+(($G$44)*($J$44)))/SUM($J$42:$J$44)</f>
        <v>4769610</v>
      </c>
      <c r="H97" s="22">
        <f t="shared" si="19"/>
        <v>84.4</v>
      </c>
      <c r="I97" s="23">
        <f t="shared" si="18"/>
        <v>17927908</v>
      </c>
      <c r="J97" s="24">
        <f>SUM(J42:J44)</f>
        <v>92</v>
      </c>
      <c r="K97" s="24">
        <f>$I$44</f>
        <v>17927908</v>
      </c>
    </row>
    <row r="98" spans="1:11" ht="13.5" customHeight="1" hidden="1">
      <c r="A98" s="20" t="s">
        <v>91</v>
      </c>
      <c r="B98" s="1">
        <f>SUM(B45:B47)</f>
        <v>222670</v>
      </c>
      <c r="C98" s="21">
        <f>SUM(C45:C47)</f>
        <v>62353187</v>
      </c>
      <c r="D98" s="21">
        <f>SUM(D45:D47)</f>
        <v>1670701</v>
      </c>
      <c r="E98" s="21">
        <f>SUM(E45:E47)</f>
        <v>60040916</v>
      </c>
      <c r="F98" s="21">
        <f t="shared" si="17"/>
        <v>4104971.3</v>
      </c>
      <c r="G98" s="21">
        <f>((($G$45)*($J$45))+(($G$46)*($J$46))+(($G$47)*($J$47)))/SUM($J$45:$J$47)</f>
        <v>4769610</v>
      </c>
      <c r="H98" s="22">
        <f t="shared" si="19"/>
        <v>86.1</v>
      </c>
      <c r="I98" s="23">
        <f t="shared" si="18"/>
        <v>18724661</v>
      </c>
      <c r="J98" s="24">
        <v>92</v>
      </c>
      <c r="K98" s="24">
        <f>$I$47</f>
        <v>18724661</v>
      </c>
    </row>
    <row r="99" spans="1:11" ht="13.5" customHeight="1" hidden="1">
      <c r="A99" s="20" t="s">
        <v>92</v>
      </c>
      <c r="B99" s="1">
        <f>SUM(B49:B51)</f>
        <v>263773</v>
      </c>
      <c r="C99" s="21">
        <f>SUM(C49:C51)</f>
        <v>63212262</v>
      </c>
      <c r="D99" s="21">
        <f>SUM(D49:D51)</f>
        <v>1800328</v>
      </c>
      <c r="E99" s="21">
        <f>SUM(E49:E51)</f>
        <v>62247288</v>
      </c>
      <c r="F99" s="21">
        <f t="shared" si="17"/>
        <v>4350393.8</v>
      </c>
      <c r="G99" s="21">
        <f>((($G$49)*($J$49))+(($G$50)*($J$50))+(($G$51)*($J$51)))/SUM($J$49:$J$51)</f>
        <v>4769610</v>
      </c>
      <c r="H99" s="22">
        <f t="shared" si="19"/>
        <v>91.2</v>
      </c>
      <c r="I99" s="23">
        <f>I51</f>
        <v>17989672</v>
      </c>
      <c r="J99" s="24">
        <f>SUM(J49:J51)</f>
        <v>90</v>
      </c>
      <c r="K99" s="24">
        <f>$I$51</f>
        <v>17989672</v>
      </c>
    </row>
    <row r="100" spans="1:11" ht="13.5" hidden="1">
      <c r="A100" s="20" t="s">
        <v>93</v>
      </c>
      <c r="B100" s="1">
        <f>SUM(B52:B54)</f>
        <v>213883</v>
      </c>
      <c r="C100" s="21">
        <f>SUM(C52:C54)</f>
        <v>57946967</v>
      </c>
      <c r="D100" s="21">
        <f>SUM(D52:D54)</f>
        <v>1739926</v>
      </c>
      <c r="E100" s="21">
        <f>SUM(E52:E54)</f>
        <v>54893656</v>
      </c>
      <c r="F100" s="21">
        <f t="shared" si="17"/>
        <v>3794297.8</v>
      </c>
      <c r="G100" s="21">
        <f>((($G$52)*($J$52))+(($G$53)*($J$53))+(($G$54)*($J$54)))/SUM($J$52:$J$54)</f>
        <v>4764610</v>
      </c>
      <c r="H100" s="22">
        <f t="shared" si="19"/>
        <v>79.6</v>
      </c>
      <c r="I100" s="23">
        <f>I54</f>
        <v>19411375</v>
      </c>
      <c r="J100" s="24">
        <f>SUM(J52:J54)</f>
        <v>91</v>
      </c>
      <c r="K100" s="24">
        <f>$I$54</f>
        <v>19411375</v>
      </c>
    </row>
    <row r="101" spans="1:11" ht="13.5" hidden="1">
      <c r="A101" s="20" t="s">
        <v>94</v>
      </c>
      <c r="B101" s="1">
        <f>SUM(B55:B57)</f>
        <v>205015</v>
      </c>
      <c r="C101" s="21">
        <f>SUM(C55:C57)</f>
        <v>61102056</v>
      </c>
      <c r="D101" s="21">
        <f>SUM(D55:D57)</f>
        <v>2059729</v>
      </c>
      <c r="E101" s="21">
        <f>SUM(E55:E57)</f>
        <v>60535040</v>
      </c>
      <c r="F101" s="21">
        <f t="shared" si="17"/>
        <v>4138754.4</v>
      </c>
      <c r="G101" s="21">
        <f>((($G$55)*($J$55))+(($G$56)*($J$56))+(($G$57)*($J$57)))/SUM($J$55:$J$57)</f>
        <v>4764610</v>
      </c>
      <c r="H101" s="22">
        <f t="shared" si="19"/>
        <v>86.9</v>
      </c>
      <c r="I101" s="23">
        <f>I57</f>
        <v>18240347</v>
      </c>
      <c r="J101" s="24">
        <f>SUM(J55:J57)</f>
        <v>92</v>
      </c>
      <c r="K101" s="24">
        <f>$I$57</f>
        <v>18240347</v>
      </c>
    </row>
    <row r="102" spans="1:11" ht="13.5" hidden="1">
      <c r="A102" s="20" t="s">
        <v>82</v>
      </c>
      <c r="B102" s="1">
        <f>SUM(B58:B60)</f>
        <v>235054</v>
      </c>
      <c r="C102" s="21">
        <f>SUM(C58:C60)</f>
        <v>62924988</v>
      </c>
      <c r="D102" s="21">
        <f>SUM(D58:D60)</f>
        <v>2036278</v>
      </c>
      <c r="E102" s="21">
        <f>SUM(E58:E60)</f>
        <v>62313457</v>
      </c>
      <c r="F102" s="21">
        <f t="shared" si="17"/>
        <v>4260344</v>
      </c>
      <c r="G102" s="21">
        <f>((($G$58)*($J$58))+(($G$59)*($J$59))+(($G$60)*($J$60)))/SUM($J$58:$J$60)</f>
        <v>4768577.228260869</v>
      </c>
      <c r="H102" s="22">
        <f aca="true" t="shared" si="20" ref="H102:H109">ROUND((F102/G102*100),1)</f>
        <v>89.3</v>
      </c>
      <c r="I102" s="23">
        <f>I60</f>
        <v>16707369</v>
      </c>
      <c r="J102" s="24">
        <f>SUM(J58:J60)</f>
        <v>92</v>
      </c>
      <c r="K102" s="24">
        <f>$I$60</f>
        <v>16707369</v>
      </c>
    </row>
    <row r="103" spans="1:11" ht="13.5" hidden="1">
      <c r="A103" s="20" t="s">
        <v>95</v>
      </c>
      <c r="B103" s="1">
        <f>SUM(B62:B64)</f>
        <v>256978</v>
      </c>
      <c r="C103" s="21">
        <f>SUM(C62:C64)</f>
        <v>67036005</v>
      </c>
      <c r="D103" s="21">
        <f>SUM(D62:D64)</f>
        <v>3501320</v>
      </c>
      <c r="E103" s="21">
        <f>SUM(E62:E64)</f>
        <v>63371337</v>
      </c>
      <c r="F103" s="21">
        <f t="shared" si="17"/>
        <v>4428952.3</v>
      </c>
      <c r="G103" s="21">
        <f>((($G$62)*($J$62))+(($G$63)*($J$63))+(($G$64)*($J$64)))/SUM($J$62:$J$64)</f>
        <v>4769610</v>
      </c>
      <c r="H103" s="22">
        <f t="shared" si="20"/>
        <v>92.9</v>
      </c>
      <c r="I103" s="23">
        <f>I64</f>
        <v>17358428</v>
      </c>
      <c r="J103" s="24">
        <f>SUM(J62:J64)</f>
        <v>90</v>
      </c>
      <c r="K103" s="24">
        <f>$I$64</f>
        <v>17358428</v>
      </c>
    </row>
    <row r="104" spans="1:11" ht="13.5" hidden="1">
      <c r="A104" s="20" t="s">
        <v>133</v>
      </c>
      <c r="B104" s="1">
        <f>SUM(B65:B67)</f>
        <v>207398</v>
      </c>
      <c r="C104" s="21">
        <f>SUM(C65:C67)</f>
        <v>57118937</v>
      </c>
      <c r="D104" s="21">
        <f>SUM(D65:D67)</f>
        <v>1926210</v>
      </c>
      <c r="E104" s="21">
        <f>SUM(E65:E67)</f>
        <v>53967730</v>
      </c>
      <c r="F104" s="21">
        <f t="shared" si="17"/>
        <v>3730296.9</v>
      </c>
      <c r="G104" s="21">
        <f>((($G$65)*($J$65))+(($G$66)*($J$66))+(($G$67)*($J$67)))/SUM($J$65:$J$67)</f>
        <v>4771651.142857143</v>
      </c>
      <c r="H104" s="22">
        <f t="shared" si="20"/>
        <v>78.2</v>
      </c>
      <c r="I104" s="23">
        <f>I67</f>
        <v>18693044</v>
      </c>
      <c r="J104" s="24">
        <f>SUM(J65:J67)</f>
        <v>91</v>
      </c>
      <c r="K104" s="24">
        <f>$I$67</f>
        <v>18693044</v>
      </c>
    </row>
    <row r="105" spans="1:11" ht="13.5" hidden="1">
      <c r="A105" s="20" t="s">
        <v>134</v>
      </c>
      <c r="B105" s="1">
        <f>SUM(B68:B70)</f>
        <v>203366</v>
      </c>
      <c r="C105" s="21">
        <f>SUM(C68:C70)</f>
        <v>59444370</v>
      </c>
      <c r="D105" s="21">
        <f>SUM(D68:D70)</f>
        <v>1804207</v>
      </c>
      <c r="E105" s="21">
        <f>SUM(E68:E70)</f>
        <v>58843307</v>
      </c>
      <c r="F105" s="21">
        <f t="shared" si="17"/>
        <v>4023091.3</v>
      </c>
      <c r="G105" s="21">
        <f>((($G$68)*($J$68))+(($G$69)*($J$69))+(($G$70)*($J$70)))/SUM($J$68:$J$70)</f>
        <v>4779924</v>
      </c>
      <c r="H105" s="22">
        <f t="shared" si="20"/>
        <v>84.2</v>
      </c>
      <c r="I105" s="23">
        <f>I70</f>
        <v>17575794</v>
      </c>
      <c r="J105" s="24">
        <f>SUM(J68:J70)</f>
        <v>92</v>
      </c>
      <c r="K105" s="24">
        <f>$I$70</f>
        <v>17575794</v>
      </c>
    </row>
    <row r="106" spans="1:11" ht="13.5" hidden="1">
      <c r="A106" s="20" t="s">
        <v>135</v>
      </c>
      <c r="B106" s="1">
        <f>SUM(B71:B73)</f>
        <v>229496</v>
      </c>
      <c r="C106" s="21">
        <f>SUM(C71:C73)</f>
        <v>59539716</v>
      </c>
      <c r="D106" s="21">
        <f>SUM(D71:D73)</f>
        <v>1952869</v>
      </c>
      <c r="E106" s="21">
        <f>SUM(E71:E73)</f>
        <v>57422219</v>
      </c>
      <c r="F106" s="21">
        <f>ROUND((E106*6.29/J106),1)</f>
        <v>3925932.1</v>
      </c>
      <c r="G106" s="21">
        <f>((($G$73)*($J$73))+(($G$71)*($J$71))+(($G$72)*($J$72)))/SUM($J$71:$J$73)</f>
        <v>4801880.565217392</v>
      </c>
      <c r="H106" s="22">
        <f t="shared" si="20"/>
        <v>81.8</v>
      </c>
      <c r="I106" s="23">
        <f>I73</f>
        <v>17868781</v>
      </c>
      <c r="J106" s="24">
        <f>SUM(J71:J73)</f>
        <v>92</v>
      </c>
      <c r="K106" s="24">
        <f>$I$73</f>
        <v>17868781</v>
      </c>
    </row>
    <row r="107" spans="1:11" ht="13.5">
      <c r="A107" s="20" t="s">
        <v>136</v>
      </c>
      <c r="B107" s="1">
        <f>SUM(B75:B77)</f>
        <v>264872</v>
      </c>
      <c r="C107" s="21">
        <f>SUM(C75:C77)</f>
        <v>62545777</v>
      </c>
      <c r="D107" s="21">
        <f>SUM(D75:D77)</f>
        <v>2148862</v>
      </c>
      <c r="E107" s="21">
        <f>SUM(E75:E77)</f>
        <v>60526139</v>
      </c>
      <c r="F107" s="21">
        <f>ROUND((E107*6.29/J107),1)</f>
        <v>4230104.6</v>
      </c>
      <c r="G107" s="21">
        <f>((($G$75)*($J$75))+(($G$76)*($J$76))+(($G$77)*($J$77)))/SUM($J$75:$J$77)</f>
        <v>4829924</v>
      </c>
      <c r="H107" s="22">
        <f t="shared" si="20"/>
        <v>87.6</v>
      </c>
      <c r="I107" s="23">
        <f>I77</f>
        <v>17774562</v>
      </c>
      <c r="J107" s="24">
        <f>SUM(J75:J77)</f>
        <v>90</v>
      </c>
      <c r="K107" s="24">
        <f>$I$77</f>
        <v>17774562</v>
      </c>
    </row>
    <row r="108" spans="1:11" ht="13.5">
      <c r="A108" s="20" t="s">
        <v>137</v>
      </c>
      <c r="B108" s="1">
        <f>SUM(B78:B80)</f>
        <v>223167</v>
      </c>
      <c r="C108" s="21">
        <f>SUM(C78:C80)</f>
        <v>53993813</v>
      </c>
      <c r="D108" s="21">
        <f>SUM(D78:D80)</f>
        <v>2132896</v>
      </c>
      <c r="E108" s="21">
        <f>SUM(E78:E80)</f>
        <v>52196236</v>
      </c>
      <c r="F108" s="21">
        <f>ROUND((E108*6.29/J108),1)</f>
        <v>3607849.7</v>
      </c>
      <c r="G108" s="21">
        <f>((($G$78)*($J$78))+(($G$79)*($J$79))+(($G$80)*($J$80)))/SUM($J$78:$J$80)</f>
        <v>4830803.230769231</v>
      </c>
      <c r="H108" s="22">
        <f t="shared" si="20"/>
        <v>74.7</v>
      </c>
      <c r="I108" s="23">
        <f>I78</f>
        <v>16571669</v>
      </c>
      <c r="J108" s="24">
        <f>SUM(J78:J80)</f>
        <v>91</v>
      </c>
      <c r="K108" s="24">
        <f>$I$80</f>
        <v>17560839</v>
      </c>
    </row>
    <row r="109" spans="1:11" ht="13.5">
      <c r="A109" s="20" t="s">
        <v>138</v>
      </c>
      <c r="B109" s="1">
        <f>SUM(B81:B83)</f>
        <v>217750</v>
      </c>
      <c r="C109" s="21">
        <f>SUM(C81:C83)</f>
        <v>58925250</v>
      </c>
      <c r="D109" s="21">
        <f>SUM(D81:D83)</f>
        <v>2539932</v>
      </c>
      <c r="E109" s="21">
        <f>SUM(E81:E83)</f>
        <v>58668926</v>
      </c>
      <c r="F109" s="21">
        <f>ROUND((E109*6.29/J109),1)</f>
        <v>4011169</v>
      </c>
      <c r="G109" s="21">
        <f>((($G$81)*($J$81))+(($G$82)*($J$82))+(($G$83)*($J$83)))/SUM($J$81:$J$83)</f>
        <v>4834924</v>
      </c>
      <c r="H109" s="22">
        <f t="shared" si="20"/>
        <v>83</v>
      </c>
      <c r="I109" s="23">
        <f>I83</f>
        <v>15393793</v>
      </c>
      <c r="J109" s="24">
        <f>SUM(J81:J83)</f>
        <v>92</v>
      </c>
      <c r="K109" s="24">
        <f>$I$83</f>
        <v>15393793</v>
      </c>
    </row>
    <row r="110" spans="1:11" ht="13.5">
      <c r="A110" s="20" t="s">
        <v>139</v>
      </c>
      <c r="B110" s="1">
        <f>SUM(B84:B86)</f>
        <v>254733</v>
      </c>
      <c r="C110" s="21">
        <f>SUM(C84:C86)</f>
        <v>63352052</v>
      </c>
      <c r="D110" s="21">
        <f>SUM(D84:D86)</f>
        <v>3399100</v>
      </c>
      <c r="E110" s="21">
        <f>SUM(E84:E86)</f>
        <v>60364224</v>
      </c>
      <c r="F110" s="21">
        <f>ROUND((E110*6.29/J110),1)</f>
        <v>4127075.7</v>
      </c>
      <c r="G110" s="21">
        <f>((($G$84)*($J$84))+(($G$85)*($J$85))+(($G$86)*($J$86)))/SUM($J$84:$J$86)</f>
        <v>4863619.652173913</v>
      </c>
      <c r="H110" s="22">
        <f>ROUND((F110/G110*100),1)</f>
        <v>84.9</v>
      </c>
      <c r="I110" s="23">
        <f>I86</f>
        <v>15135121</v>
      </c>
      <c r="J110" s="24">
        <f>SUM(J84:J86)</f>
        <v>92</v>
      </c>
      <c r="K110" s="24">
        <f>$I$86</f>
        <v>15135121</v>
      </c>
    </row>
    <row r="111" spans="1:9" ht="13.5">
      <c r="A111" s="20"/>
      <c r="B111" s="1"/>
      <c r="C111" s="21"/>
      <c r="D111" s="21"/>
      <c r="E111" s="21"/>
      <c r="F111" s="21"/>
      <c r="G111" s="21"/>
      <c r="H111" s="27"/>
      <c r="I111" s="23"/>
    </row>
    <row r="112" spans="1:11" ht="13.5" customHeight="1" hidden="1">
      <c r="A112" s="20" t="s">
        <v>96</v>
      </c>
      <c r="B112" s="1">
        <f>SUM(B19:B25)</f>
        <v>423033</v>
      </c>
      <c r="C112" s="21">
        <f>SUM($C$19:$C$25)</f>
        <v>132188734</v>
      </c>
      <c r="D112" s="21">
        <f>SUM($D$19:$D$25)</f>
        <v>5437986</v>
      </c>
      <c r="E112" s="21">
        <f>SUM($E$19:$E$25)</f>
        <v>126333074</v>
      </c>
      <c r="F112" s="21">
        <f aca="true" t="shared" si="21" ref="F112:F119">ROUND((E112*6.29/J112),1)</f>
        <v>4366126.6</v>
      </c>
      <c r="G112" s="21">
        <f>((($G$19)*($J$19))+(($G$20)*($J$20))+(($G$21)*($J$21))+(($G$23)*($J$23))+(($G$24)*($J$24))+(($G$25)*($J$25)))/SUM($J$19:$J$25)</f>
        <v>4980489.10989011</v>
      </c>
      <c r="H112" s="22">
        <f>ROUND((F112/G112*100),2)</f>
        <v>87.66</v>
      </c>
      <c r="I112" s="23">
        <f>K112</f>
        <v>16787809</v>
      </c>
      <c r="J112" s="3">
        <v>182</v>
      </c>
      <c r="K112" s="24">
        <f>($I$25)</f>
        <v>16787809</v>
      </c>
    </row>
    <row r="113" spans="1:11" ht="13.5" hidden="1">
      <c r="A113" s="20" t="s">
        <v>97</v>
      </c>
      <c r="B113" s="1">
        <f>SUM(B26:B31)</f>
        <v>379148</v>
      </c>
      <c r="C113" s="21">
        <f>SUM($C$26:$C$31)</f>
        <v>120392758</v>
      </c>
      <c r="D113" s="21">
        <f>SUM($D$26:$D$31)</f>
        <v>4134128</v>
      </c>
      <c r="E113" s="21">
        <f>SUM($E$26:$E$31)</f>
        <v>113645959</v>
      </c>
      <c r="F113" s="21">
        <f t="shared" si="21"/>
        <v>3906191.7</v>
      </c>
      <c r="G113" s="21">
        <f>((($G$26)*($J$26))+(($G$27)*($J$27))+(($G$28)*($J$28))+(($G$29)*($J$29))+(($G$30)*($J$30))+(($G$31)*($J$31)))/SUM($J$26:$J$31)</f>
        <v>4901167.387978142</v>
      </c>
      <c r="H113" s="22">
        <f>ROUND((F113/G113*100),2)</f>
        <v>79.7</v>
      </c>
      <c r="I113" s="23">
        <f>K113</f>
        <v>19547580</v>
      </c>
      <c r="J113" s="3">
        <f>SUM(J26:J31)</f>
        <v>183</v>
      </c>
      <c r="K113" s="24">
        <f>($I$31)</f>
        <v>19547580</v>
      </c>
    </row>
    <row r="114" spans="1:11" ht="13.5" hidden="1">
      <c r="A114" s="20" t="s">
        <v>36</v>
      </c>
      <c r="B114" s="1">
        <f>SUM(B32:B38)</f>
        <v>450920</v>
      </c>
      <c r="C114" s="21">
        <f>SUM(C32:C38)</f>
        <v>124461687</v>
      </c>
      <c r="D114" s="21">
        <f>SUM(D32:D38)</f>
        <v>3575022</v>
      </c>
      <c r="E114" s="21">
        <f>SUM(E32:E38)</f>
        <v>123382759</v>
      </c>
      <c r="F114" s="21">
        <f t="shared" si="21"/>
        <v>4240861</v>
      </c>
      <c r="G114" s="21">
        <f>((($G$32)*($J$32))+(($G$33)*($J$33))+(($G$34)*($J$34))+(($G$36)*($J$36))+(($G$37)*($J$37))+(($G$38)*($J$38)))/SUM($J$32:$J$38)</f>
        <v>4910484.333333333</v>
      </c>
      <c r="H114" s="22">
        <f aca="true" t="shared" si="22" ref="H114:H119">ROUND((F114/G114*100),1)</f>
        <v>86.4</v>
      </c>
      <c r="I114" s="23">
        <f>K114</f>
        <v>17242105</v>
      </c>
      <c r="J114" s="3">
        <f>SUM(J32:J38)</f>
        <v>183</v>
      </c>
      <c r="K114" s="24">
        <f>$I$38</f>
        <v>17242105</v>
      </c>
    </row>
    <row r="115" spans="1:11" ht="13.5" hidden="1">
      <c r="A115" s="20" t="s">
        <v>61</v>
      </c>
      <c r="B115" s="1">
        <f>SUM(B39:B44)</f>
        <v>373956</v>
      </c>
      <c r="C115" s="21">
        <f>SUM(C39:C44)</f>
        <v>116239818</v>
      </c>
      <c r="D115" s="21">
        <f>SUM(D39:D44)</f>
        <v>3949547</v>
      </c>
      <c r="E115" s="21">
        <f>SUM(E39:E44)</f>
        <v>111758053</v>
      </c>
      <c r="F115" s="21">
        <f t="shared" si="21"/>
        <v>3841301.4</v>
      </c>
      <c r="G115" s="21">
        <f>((($G$39)*($J$39))+(($G$40)*($J$40))+(($G$41)*($J$41))+(($G$42)*($J$42))+(($G$43)*($J$43))+(($G$44)*($J$44)))/SUM($J$39:$J$44)</f>
        <v>4785347.7049180325</v>
      </c>
      <c r="H115" s="22">
        <f t="shared" si="22"/>
        <v>80.3</v>
      </c>
      <c r="I115" s="23">
        <f>K115</f>
        <v>17927908</v>
      </c>
      <c r="J115" s="24">
        <f>SUM(J39:J44)</f>
        <v>183</v>
      </c>
      <c r="K115" s="24">
        <f>$I$44</f>
        <v>17927908</v>
      </c>
    </row>
    <row r="116" spans="1:11" ht="13.5" customHeight="1" hidden="1">
      <c r="A116" s="20" t="s">
        <v>58</v>
      </c>
      <c r="B116" s="1">
        <f>SUM(B45:B51)</f>
        <v>486443</v>
      </c>
      <c r="C116" s="21">
        <f>SUM(C45:C51)</f>
        <v>125565449</v>
      </c>
      <c r="D116" s="21">
        <f>SUM(D45:D51)</f>
        <v>3471029</v>
      </c>
      <c r="E116" s="21">
        <f>SUM(E45:E51)</f>
        <v>122288204</v>
      </c>
      <c r="F116" s="21">
        <f t="shared" si="21"/>
        <v>4226334.1</v>
      </c>
      <c r="G116" s="21">
        <f>((($G$45)*($J$45))+(($G$46)*($J$46))+(($G$47)*($J$47))+(($G$49)*($J$49))+(($G$50)*($J$50))+(($G$51)*($J$51)))/SUM($J$45:$J$51)</f>
        <v>4769610</v>
      </c>
      <c r="H116" s="22">
        <f t="shared" si="22"/>
        <v>88.6</v>
      </c>
      <c r="I116" s="23">
        <f>I51</f>
        <v>17989672</v>
      </c>
      <c r="J116" s="24">
        <f>SUM(J45:J51)</f>
        <v>182</v>
      </c>
      <c r="K116" s="24">
        <f>$I$51</f>
        <v>17989672</v>
      </c>
    </row>
    <row r="117" spans="1:11" ht="13.5" hidden="1">
      <c r="A117" s="20" t="s">
        <v>68</v>
      </c>
      <c r="B117" s="1">
        <f>SUM(B52:B57)</f>
        <v>418898</v>
      </c>
      <c r="C117" s="21">
        <f>SUM(C52:C57)</f>
        <v>119049023</v>
      </c>
      <c r="D117" s="21">
        <f>SUM(D52:D57)</f>
        <v>3799655</v>
      </c>
      <c r="E117" s="21">
        <f>SUM(E52:E57)</f>
        <v>115428696</v>
      </c>
      <c r="F117" s="21">
        <f t="shared" si="21"/>
        <v>3967467.2</v>
      </c>
      <c r="G117" s="21">
        <f>((($G$52)*($J$52))+(($G$53)*($J$53))+(($G$54)*($J$54))+(($G$55)*($J$55))+(($G$56)*($J$56))+(($G$57)*($J$57)))/SUM($J$52:$J$57)</f>
        <v>4764610</v>
      </c>
      <c r="H117" s="22">
        <f t="shared" si="22"/>
        <v>83.3</v>
      </c>
      <c r="I117" s="23">
        <f>I57</f>
        <v>18240347</v>
      </c>
      <c r="J117" s="24">
        <f>SUM(J52:J57)</f>
        <v>183</v>
      </c>
      <c r="K117" s="24">
        <f>$I$57</f>
        <v>18240347</v>
      </c>
    </row>
    <row r="118" spans="1:11" ht="13.5" hidden="1">
      <c r="A118" s="20" t="s">
        <v>73</v>
      </c>
      <c r="B118" s="1">
        <f>SUM(B58:B64)</f>
        <v>492032</v>
      </c>
      <c r="C118" s="21">
        <f>SUM(C58:C64)</f>
        <v>129960993</v>
      </c>
      <c r="D118" s="21">
        <f>SUM(D58:D64)</f>
        <v>5537598</v>
      </c>
      <c r="E118" s="21">
        <f>SUM(E58:E64)</f>
        <v>125684794</v>
      </c>
      <c r="F118" s="21">
        <f t="shared" si="21"/>
        <v>4343721.7</v>
      </c>
      <c r="G118" s="21">
        <f>((($G$58)*($J$58))+(($G$59)*($J$59))+(($G$60)*($J$60))+(($G$62)*($J$62))+(($G$63)*($J$63))+(($G$64)*($J$64)))/SUM($J$58:$J$64)</f>
        <v>4769087.939560439</v>
      </c>
      <c r="H118" s="22">
        <f t="shared" si="22"/>
        <v>91.1</v>
      </c>
      <c r="I118" s="23">
        <f>I103</f>
        <v>17358428</v>
      </c>
      <c r="J118" s="24">
        <f>SUM(J102:J103)</f>
        <v>182</v>
      </c>
      <c r="K118" s="24"/>
    </row>
    <row r="119" spans="1:11" ht="13.5" hidden="1">
      <c r="A119" s="20" t="s">
        <v>83</v>
      </c>
      <c r="B119" s="1">
        <f>SUM(B65:B70)</f>
        <v>410764</v>
      </c>
      <c r="C119" s="21">
        <f>SUM(C65:C70)</f>
        <v>116563307</v>
      </c>
      <c r="D119" s="21">
        <f>SUM(D65:D70)</f>
        <v>3730417</v>
      </c>
      <c r="E119" s="21">
        <f>SUM(E65:E70)</f>
        <v>112811037</v>
      </c>
      <c r="F119" s="21">
        <f t="shared" si="21"/>
        <v>3877494.1</v>
      </c>
      <c r="G119" s="21">
        <f>((($G$65)*($J$65))+(($G$66)*($J$66))+(($G$67)*($J$67))+(($G$68)*($J$68))+(($G$69)*($J$69))+(($G$70)*($J$70)))/SUM($J$65:$J$70)</f>
        <v>4775810.174863388</v>
      </c>
      <c r="H119" s="22">
        <f t="shared" si="22"/>
        <v>81.2</v>
      </c>
      <c r="I119" s="23">
        <f>I70</f>
        <v>17575794</v>
      </c>
      <c r="J119" s="24">
        <f>SUM(J65:J70)</f>
        <v>183</v>
      </c>
      <c r="K119" s="24"/>
    </row>
    <row r="120" spans="1:11" ht="13.5">
      <c r="A120" s="20" t="s">
        <v>140</v>
      </c>
      <c r="B120" s="1">
        <f>SUM(B71:B77)</f>
        <v>494368</v>
      </c>
      <c r="C120" s="21">
        <f>SUM(C71:C77)</f>
        <v>122085493</v>
      </c>
      <c r="D120" s="21">
        <f>SUM(D71:D77)</f>
        <v>4101731</v>
      </c>
      <c r="E120" s="21">
        <f>SUM(E71:E77)</f>
        <v>117948358</v>
      </c>
      <c r="F120" s="21">
        <f>ROUND((E120*6.29/J120),1)</f>
        <v>4076347.1</v>
      </c>
      <c r="G120" s="21">
        <f>((($G$71)*($J$71))+(($G$72)*($J$72))+(($G$73)*($J$73))+(($G$75)*($J$75))+(($G$76)*($J$76))+(($G$77)*($J$77)))/SUM($J$71:$J$77)</f>
        <v>4815748.197802198</v>
      </c>
      <c r="H120" s="22">
        <f>ROUND((F120/G120*100),1)</f>
        <v>84.6</v>
      </c>
      <c r="I120" s="23">
        <f>I77</f>
        <v>17774562</v>
      </c>
      <c r="J120" s="24">
        <f>SUM(J71:J77)</f>
        <v>182</v>
      </c>
      <c r="K120" s="24">
        <f>$I$77</f>
        <v>17774562</v>
      </c>
    </row>
    <row r="121" spans="1:11" ht="13.5">
      <c r="A121" s="20" t="s">
        <v>141</v>
      </c>
      <c r="B121" s="1">
        <f>SUM(B78:B83)</f>
        <v>440917</v>
      </c>
      <c r="C121" s="21">
        <f>SUM(C78:C83)</f>
        <v>112919063</v>
      </c>
      <c r="D121" s="21">
        <f>SUM(D78:D83)</f>
        <v>4672828</v>
      </c>
      <c r="E121" s="21">
        <f>SUM(E78:E83)</f>
        <v>110865162</v>
      </c>
      <c r="F121" s="21">
        <f>ROUND((E121*6.29/J121),1)</f>
        <v>3810611.3</v>
      </c>
      <c r="G121" s="21">
        <f>((($G$78)*($J$78))+(($G$79)*($J$79))+(($G$80)*($J$80))+(($G$81)*($J$81))+(($G$82)*($J$82)+($G$83)*($J$83)))/SUM($J$78:$J$83)</f>
        <v>4832874.87431694</v>
      </c>
      <c r="H121" s="22">
        <f>ROUND((F121/G121*100),1)</f>
        <v>78.8</v>
      </c>
      <c r="I121" s="23">
        <f>I83</f>
        <v>15393793</v>
      </c>
      <c r="J121" s="24">
        <f>SUM(J78:J83)</f>
        <v>183</v>
      </c>
      <c r="K121" s="24">
        <f>$I$83</f>
        <v>15393793</v>
      </c>
    </row>
    <row r="122" spans="1:9" ht="13.5">
      <c r="A122" s="20"/>
      <c r="B122" s="1"/>
      <c r="C122" s="21"/>
      <c r="D122" s="21"/>
      <c r="E122" s="21"/>
      <c r="F122" s="21"/>
      <c r="G122" s="21"/>
      <c r="H122" s="27"/>
      <c r="I122" s="23"/>
    </row>
    <row r="123" spans="1:11" ht="13.5" hidden="1">
      <c r="A123" s="20" t="s">
        <v>98</v>
      </c>
      <c r="B123" s="1">
        <f>SUM(B10:B21)</f>
        <v>723110</v>
      </c>
      <c r="C123" s="21">
        <f>SUM($C$10:$C$21)</f>
        <v>235648522</v>
      </c>
      <c r="D123" s="21">
        <f>SUM($D$10:$D$21)</f>
        <v>5766153</v>
      </c>
      <c r="E123" s="21">
        <f>SUM($E$10:$E$21)</f>
        <v>231304979</v>
      </c>
      <c r="F123" s="21">
        <f aca="true" t="shared" si="23" ref="F123:F128">ROUND((E123*6.29/J123),1)</f>
        <v>3986050.2</v>
      </c>
      <c r="G123" s="21">
        <f>((($G$10)*($J$10))+(($G$11)*($J$11))+(($G$12)*($J$12))+(($G$13)*($J$13))+(($G$14)*($J$14))+(($G$15)*($J$15))+(($G$16)*($J$16))+(($G$17)*($J$17))+(($G$18)*($J$18))+(($G$19)*($J$19))+(($G$20)*($J$20))+(($G$21)*($J$21)))/SUM($J$10:$J$21)</f>
        <v>4969210.071232877</v>
      </c>
      <c r="H123" s="22">
        <f>ROUND((F123/G123*100),2)</f>
        <v>80.21</v>
      </c>
      <c r="I123" s="23">
        <f>K123</f>
        <v>16433085</v>
      </c>
      <c r="J123" s="3">
        <v>365</v>
      </c>
      <c r="K123" s="24">
        <f>($I$21)</f>
        <v>16433085</v>
      </c>
    </row>
    <row r="124" spans="1:11" ht="13.5" hidden="1">
      <c r="A124" s="20" t="s">
        <v>99</v>
      </c>
      <c r="B124" s="1">
        <f>SUM(B23:B34)</f>
        <v>820488</v>
      </c>
      <c r="C124" s="21">
        <f>SUM(C23:C34)</f>
        <v>248496079</v>
      </c>
      <c r="D124" s="21">
        <f>SUM(D23:D34)</f>
        <v>8421695</v>
      </c>
      <c r="E124" s="21">
        <f>SUM(E23:E34)</f>
        <v>238974481</v>
      </c>
      <c r="F124" s="21">
        <f t="shared" si="23"/>
        <v>4118217.8</v>
      </c>
      <c r="G124" s="21">
        <f>((($G$23)*($J$23))+(($G$24)*($J$24))+(($G$25)*($J$25))+(($G$26)*($J$26))+(($G$27)*($J$27))+(($G$28)*($J$28))+(($G$29)*($J$29))+(($G$30)*($J$30))+(($G$31)*($J$31))+(($G$32)*($J$32))+(($G$33)*($J$33))+(($G$34)*($J$34)))/SUM($J$23:$J$34)</f>
        <v>4929760.6630136985</v>
      </c>
      <c r="H124" s="22">
        <f>ROUND((F124/G124*100),1)</f>
        <v>83.5</v>
      </c>
      <c r="I124" s="23">
        <f>K124</f>
        <v>17288031</v>
      </c>
      <c r="J124" s="3">
        <v>365</v>
      </c>
      <c r="K124" s="24">
        <f>$I$34</f>
        <v>17288031</v>
      </c>
    </row>
    <row r="125" spans="1:11" ht="13.5" hidden="1">
      <c r="A125" s="20" t="s">
        <v>100</v>
      </c>
      <c r="B125" s="1">
        <f>SUM(B36:B47)</f>
        <v>834130</v>
      </c>
      <c r="C125" s="21">
        <f>SUM(C36:C47)</f>
        <v>243395175</v>
      </c>
      <c r="D125" s="21">
        <f>SUM(D36:D47)</f>
        <v>7484407</v>
      </c>
      <c r="E125" s="21">
        <f>SUM(E36:E47)</f>
        <v>234937717</v>
      </c>
      <c r="F125" s="21">
        <f t="shared" si="23"/>
        <v>4037590.8</v>
      </c>
      <c r="G125" s="21">
        <f>((($G$36)*($J$36))+(($G$37)*($J$37))+(($G$38)*($J$38))+(($G$39)*($J$39))+(($G$40)*($J$40))+(($G$41)*($J$41))+(($G$42)*($J$42))+(($G$43)*($J$43))+(($G$44)*($J$44))+(($G$45)*($J$45))+(($G$46)*($J$46))+(($G$47)*($J$47)))/SUM($J$36:$J$47)</f>
        <v>4807314.918032787</v>
      </c>
      <c r="H125" s="22">
        <f>ROUND((F125/G125*100),1)</f>
        <v>84</v>
      </c>
      <c r="I125" s="23">
        <f>I47</f>
        <v>18724661</v>
      </c>
      <c r="J125" s="3">
        <v>366</v>
      </c>
      <c r="K125" s="24">
        <f>$I$47</f>
        <v>18724661</v>
      </c>
    </row>
    <row r="126" spans="1:11" ht="13.5" hidden="1">
      <c r="A126" s="20" t="s">
        <v>101</v>
      </c>
      <c r="B126" s="1">
        <f>SUM(B49:B60)</f>
        <v>917725</v>
      </c>
      <c r="C126" s="21">
        <f>SUM(C49:C60)</f>
        <v>245186273</v>
      </c>
      <c r="D126" s="21">
        <f>SUM(D49:D60)</f>
        <v>7636261</v>
      </c>
      <c r="E126" s="21">
        <f>SUM(E49:E60)</f>
        <v>239989441</v>
      </c>
      <c r="F126" s="21">
        <f t="shared" si="23"/>
        <v>4135708.4</v>
      </c>
      <c r="G126" s="21">
        <f>((($G$49)*($J$49))+(($G$50)*($J$50))+(($G$51)*($J$51))+(($G$52)*($J$52))+(($G$53)*($J$53))+(($G$54)*($J$54))+(($G$55)*($J$55))+(($G$56)*($J$56))+(($G$57)*($J$57))+(($G$58)*($J$58))+(($G$59)*($J$59))+(($G$60)*($J$60)))/SUM($J$49:$J$60)</f>
        <v>4766842.835616439</v>
      </c>
      <c r="H126" s="22">
        <f>ROUND((F126/G126*100),1)</f>
        <v>86.8</v>
      </c>
      <c r="I126" s="23">
        <f>I60</f>
        <v>16707369</v>
      </c>
      <c r="J126" s="24">
        <f>SUM(J99:J102)</f>
        <v>365</v>
      </c>
      <c r="K126" s="24"/>
    </row>
    <row r="127" spans="1:11" ht="13.5" customHeight="1" hidden="1">
      <c r="A127" s="20" t="s">
        <v>102</v>
      </c>
      <c r="B127" s="1">
        <f>SUM(B62:B73)</f>
        <v>897238</v>
      </c>
      <c r="C127" s="21">
        <f>SUM(C62:C73)</f>
        <v>243139028</v>
      </c>
      <c r="D127" s="21">
        <f>SUM(D62:D73)</f>
        <v>9184606</v>
      </c>
      <c r="E127" s="21">
        <f>SUM(E62:E73)</f>
        <v>233604593</v>
      </c>
      <c r="F127" s="21">
        <f t="shared" si="23"/>
        <v>4025679.2</v>
      </c>
      <c r="G127" s="21">
        <f>((($G$62)*($J$62))+(($G$63)*($J$63))+(($G$64)*($J$64))+(($G$65)*($J$65))+(($G$66)*($J$66))+(($G$67)*($J$67))+(($G$68)*($J$68))+(($G$69)*($J$69))+(($G$70)*($J$70))+(($G$71)*($J$71))+(($G$72)*($J$72))+(($G$73)*($J$73)))/SUM($J$62:$J$73)</f>
        <v>4780852.531506849</v>
      </c>
      <c r="H127" s="22">
        <f>ROUND((F127/G127*100),1)</f>
        <v>84.2</v>
      </c>
      <c r="I127" s="23">
        <f>I73</f>
        <v>17868781</v>
      </c>
      <c r="J127" s="24">
        <f>SUM(J62:J73)</f>
        <v>365</v>
      </c>
      <c r="K127" s="24"/>
    </row>
    <row r="128" spans="1:11" ht="13.5">
      <c r="A128" s="20" t="s">
        <v>120</v>
      </c>
      <c r="B128" s="1">
        <f>SUM(B75:B86)</f>
        <v>960522</v>
      </c>
      <c r="C128" s="21">
        <f>SUM(C75:C86)</f>
        <v>238816892</v>
      </c>
      <c r="D128" s="21">
        <f>SUM(D75:D86)</f>
        <v>10220790</v>
      </c>
      <c r="E128" s="21">
        <f>SUM(E75:E86)</f>
        <v>231755525</v>
      </c>
      <c r="F128" s="21">
        <f t="shared" si="23"/>
        <v>3993814.4</v>
      </c>
      <c r="G128" s="21">
        <f>((($G$75)*($J$75))+(($G$76)*($J$76))+(($G$77)*($J$77))+(($G$78)*($J$78))+(($G$79)*($J$79))+(($G$80)*($J$80))+(($G$81)*($J$81))+(($G$82)*($J$82))+(($G$83)*($J$83))+(($G$84)*($J$84))+(($G$85)*($J$85))+(($G$86)*($J$86)))/SUM($J$75:$J$86)</f>
        <v>4839896.630136986</v>
      </c>
      <c r="H128" s="22">
        <f>ROUND((F128/G128*100),1)</f>
        <v>82.5</v>
      </c>
      <c r="I128" s="23">
        <f>I86</f>
        <v>15135121</v>
      </c>
      <c r="J128" s="24">
        <f>SUM(J75:J86)</f>
        <v>365</v>
      </c>
      <c r="K128" s="24"/>
    </row>
    <row r="129" spans="1:9" ht="13.5">
      <c r="A129" s="20"/>
      <c r="B129" s="1"/>
      <c r="C129" s="21"/>
      <c r="D129" s="21"/>
      <c r="E129" s="21"/>
      <c r="F129" s="21"/>
      <c r="G129" s="21"/>
      <c r="H129" s="27"/>
      <c r="I129" s="23"/>
    </row>
    <row r="130" spans="1:11" ht="13.5" hidden="1">
      <c r="A130" s="20" t="s">
        <v>103</v>
      </c>
      <c r="B130" s="1">
        <f>SUM(B13:B25)</f>
        <v>755889</v>
      </c>
      <c r="C130" s="21">
        <f>SUM($C$13:$C$25)</f>
        <v>241897672</v>
      </c>
      <c r="D130" s="21">
        <f>SUM($D$13:$D$25)</f>
        <v>7347875</v>
      </c>
      <c r="E130" s="21">
        <f>SUM($E$13:$E$25)</f>
        <v>234964381</v>
      </c>
      <c r="F130" s="21">
        <f>ROUND((E130*6.29/J130),1)</f>
        <v>4049112.2</v>
      </c>
      <c r="G130" s="21">
        <f>((($G$13)*($J$13))+(($G$14)*($J$14))+(($G$15)*($J$15))+(($G$16)*($J$16))+(($G$17)*($J$17))+(($G$18)*($J$18))+(($G$19)*($J$19))+(($G$20)*($J$20))+(($G$21)*($J$21))+(($G$23)*($J$23))+(($G$24)*($J$24))+(($G$25)*($J$25)))/SUM($J$13:$J$25)</f>
        <v>4974031.912328767</v>
      </c>
      <c r="H130" s="22">
        <f>ROUND((F130/G130*100),2)</f>
        <v>81.41</v>
      </c>
      <c r="I130" s="23">
        <f>K130</f>
        <v>16787809</v>
      </c>
      <c r="J130" s="3">
        <v>365</v>
      </c>
      <c r="K130" s="24">
        <f>($I$25)</f>
        <v>16787809</v>
      </c>
    </row>
    <row r="131" spans="1:11" ht="13.5" hidden="1">
      <c r="A131" s="20" t="s">
        <v>104</v>
      </c>
      <c r="B131" s="1">
        <f>SUM(B26:B38)</f>
        <v>830068</v>
      </c>
      <c r="C131" s="28">
        <f>SUM(C26:C38)</f>
        <v>244854445</v>
      </c>
      <c r="D131" s="28">
        <f>SUM(D26:D38)</f>
        <v>7709150</v>
      </c>
      <c r="E131" s="28">
        <f>SUM(E26:E38)</f>
        <v>237028718</v>
      </c>
      <c r="F131" s="21">
        <f>ROUND((E131*6.29/J131),1)</f>
        <v>4073526.3</v>
      </c>
      <c r="G131" s="21">
        <f>((($G$26)*($J$26))+(($G$27)*($J$27))+(($G$28)*($J$28))+(($G$29)*($J$29))+(($G$30)*($J$30))+(($G$31)*($J$31))+(($G$32)*($J$32))+(($G$33)*($J$33))+(($G$34)*($J$34))+(($G$36)*($J$36))+(($G$37)*($J$37))+(($G$38)*($J$38)))/SUM($J$26:$J$38)</f>
        <v>4905825.860655738</v>
      </c>
      <c r="H131" s="22">
        <f>ROUND((F131/G131*100),1)</f>
        <v>83</v>
      </c>
      <c r="I131" s="23">
        <f>K131</f>
        <v>17242105</v>
      </c>
      <c r="J131" s="3">
        <f>SUM(J26:J38)</f>
        <v>366</v>
      </c>
      <c r="K131" s="24">
        <f>$I$38</f>
        <v>17242105</v>
      </c>
    </row>
    <row r="132" spans="1:11" ht="13.5" hidden="1">
      <c r="A132" s="20" t="s">
        <v>59</v>
      </c>
      <c r="B132" s="1">
        <f>SUM(B39:B51)</f>
        <v>860399</v>
      </c>
      <c r="C132" s="28">
        <f>SUM(C39:C51)</f>
        <v>241805267</v>
      </c>
      <c r="D132" s="28">
        <f>SUM(D39:D51)</f>
        <v>7420576</v>
      </c>
      <c r="E132" s="28">
        <f>SUM(E39:E51)</f>
        <v>234046257</v>
      </c>
      <c r="F132" s="21">
        <f>ROUND((E132*6.29/J132),1)</f>
        <v>4033290.3</v>
      </c>
      <c r="G132" s="21">
        <f>((($G$39)*($J$39))+(($G$40)*($J$40))+(($G$41)*($J$41))+(($G$42)*($J$42))+(($G$43)*($J$43))+(($G$44)*($J$44))+(($G$45)*($J$45))+(($G$46)*($J$46))+(($G$47)*($J$47))+(($G$49)*($J$49))+(($G$50)*($J$50))+(($G$51)*($J$51)))/SUM($J$39:$J$51)</f>
        <v>4777500.410958904</v>
      </c>
      <c r="H132" s="22">
        <f>ROUND((F132/G132*100),1)</f>
        <v>84.4</v>
      </c>
      <c r="I132" s="23">
        <f>K132</f>
        <v>17989672</v>
      </c>
      <c r="J132" s="24">
        <f>SUM(J39:J51)</f>
        <v>365</v>
      </c>
      <c r="K132" s="24">
        <f>$I$51</f>
        <v>17989672</v>
      </c>
    </row>
    <row r="133" spans="1:11" ht="13.5" hidden="1">
      <c r="A133" s="20" t="s">
        <v>74</v>
      </c>
      <c r="B133" s="1">
        <f>SUM(B52:B64)</f>
        <v>910930</v>
      </c>
      <c r="C133" s="28">
        <f>SUM(C52:C64)</f>
        <v>249010016</v>
      </c>
      <c r="D133" s="28">
        <f>SUM(D52:D64)</f>
        <v>9337253</v>
      </c>
      <c r="E133" s="28">
        <f>SUM(E52:E64)</f>
        <v>241113490</v>
      </c>
      <c r="F133" s="21">
        <f>ROUND((E133*6.29/J133),1)</f>
        <v>4155079</v>
      </c>
      <c r="G133" s="21">
        <f>((($G$52)*($J$52))+(($G$53)*($J$53))+(($G$54)*($J$54))+(($G$55)*($J$55))+(($G$56)*($J$56))+(($G$57)*($J$57))+(($G$58)*($J$58))+(($G$59)*($J$59))+(($G$60)*($J$60))+(($G$62)*($J$62))+(($G$63)*($J$63))+(($G$64)*($J$64)))/SUM($J$52:$J$64)</f>
        <v>4766842.835616439</v>
      </c>
      <c r="H133" s="22">
        <f>ROUND((F133/G133*100),1)</f>
        <v>87.2</v>
      </c>
      <c r="I133" s="23">
        <f>I64</f>
        <v>17358428</v>
      </c>
      <c r="J133" s="24">
        <f>SUM(J52:J64)</f>
        <v>365</v>
      </c>
      <c r="K133" s="24"/>
    </row>
    <row r="134" spans="1:11" ht="13.5">
      <c r="A134" s="20" t="s">
        <v>107</v>
      </c>
      <c r="B134" s="1">
        <f>SUM(B65:B77)</f>
        <v>905132</v>
      </c>
      <c r="C134" s="28">
        <f>SUM(C65:C77)</f>
        <v>238648800</v>
      </c>
      <c r="D134" s="28">
        <f>SUM(D65:D77)</f>
        <v>7832148</v>
      </c>
      <c r="E134" s="28">
        <f>SUM(E65:E77)</f>
        <v>230759395</v>
      </c>
      <c r="F134" s="21">
        <f>ROUND((E134*6.29/J134),1)</f>
        <v>3976648.2</v>
      </c>
      <c r="G134" s="21">
        <f>((($G$65)*($J$65))+(($G$66)*($J$66))+(($G$67)*($J$67))+(($G$68)*($J$68))+(($G$69)*($J$69))+(($G$70)*($J$70))+(($G$71)*($J$71))+(($G$72)*($J$72))+(($G$73)*($J$73))+(($G$75)*($J$75))+(($G$76)*($J$76))+(($G$77)*($J$77)))/SUM($J$65:$J$77)</f>
        <v>4795724.476712328</v>
      </c>
      <c r="H134" s="22">
        <f>ROUND((F134/G134*100),1)</f>
        <v>82.9</v>
      </c>
      <c r="I134" s="23">
        <f>I77</f>
        <v>17774562</v>
      </c>
      <c r="J134" s="24">
        <f>SUM(J65:J77)</f>
        <v>365</v>
      </c>
      <c r="K134" s="24"/>
    </row>
    <row r="135" spans="1:11" ht="4.5" customHeight="1" thickBot="1">
      <c r="A135" s="29"/>
      <c r="B135" s="2"/>
      <c r="C135" s="30"/>
      <c r="D135" s="30"/>
      <c r="E135" s="30"/>
      <c r="F135" s="30"/>
      <c r="G135" s="30"/>
      <c r="H135" s="31"/>
      <c r="I135" s="32"/>
      <c r="K135" s="24"/>
    </row>
    <row r="136" spans="1:9" ht="13.5" customHeight="1">
      <c r="A136" s="33" t="s">
        <v>13</v>
      </c>
      <c r="B136" s="34" t="s">
        <v>18</v>
      </c>
      <c r="C136" s="34"/>
      <c r="D136" s="34"/>
      <c r="E136" s="34"/>
      <c r="F136" s="34"/>
      <c r="G136" s="34"/>
      <c r="H136" s="34"/>
      <c r="I136" s="34"/>
    </row>
    <row r="137" spans="1:2" ht="13.5">
      <c r="A137" s="35" t="s">
        <v>14</v>
      </c>
      <c r="B137" s="3" t="s">
        <v>15</v>
      </c>
    </row>
    <row r="138" spans="1:2" ht="13.5">
      <c r="A138" s="35" t="s">
        <v>16</v>
      </c>
      <c r="B138" s="3" t="s">
        <v>17</v>
      </c>
    </row>
    <row r="139" spans="1:2" ht="13.5">
      <c r="A139" s="35" t="s">
        <v>80</v>
      </c>
      <c r="B139" s="34" t="s">
        <v>142</v>
      </c>
    </row>
    <row r="148" ht="13.5">
      <c r="A148" s="36"/>
    </row>
    <row r="149" ht="13.5">
      <c r="A149" s="36"/>
    </row>
    <row r="150" ht="13.5">
      <c r="A150" s="36"/>
    </row>
    <row r="151" ht="13.5">
      <c r="A151" s="36"/>
    </row>
    <row r="152" ht="13.5">
      <c r="A152" s="36"/>
    </row>
    <row r="153" ht="13.5">
      <c r="A153" s="36"/>
    </row>
    <row r="154" ht="13.5">
      <c r="A154" s="36"/>
    </row>
    <row r="155" ht="13.5">
      <c r="A155" s="36"/>
    </row>
    <row r="156" ht="13.5">
      <c r="A156" s="36"/>
    </row>
    <row r="157" ht="13.5">
      <c r="A157" s="36"/>
    </row>
    <row r="158" ht="13.5">
      <c r="A158" s="36"/>
    </row>
    <row r="159" ht="13.5">
      <c r="A159" s="36"/>
    </row>
    <row r="160" ht="13.5">
      <c r="A160" s="36"/>
    </row>
    <row r="161" ht="13.5">
      <c r="A161" s="36"/>
    </row>
    <row r="162" ht="13.5">
      <c r="A162" s="36"/>
    </row>
    <row r="163" ht="13.5">
      <c r="A163" s="36"/>
    </row>
    <row r="164" ht="13.5">
      <c r="A164" s="36"/>
    </row>
    <row r="165" ht="13.5">
      <c r="A165" s="36"/>
    </row>
    <row r="166" ht="13.5">
      <c r="A166" s="36"/>
    </row>
    <row r="167" ht="13.5">
      <c r="A167" s="36"/>
    </row>
    <row r="168" ht="13.5">
      <c r="A168" s="36"/>
    </row>
    <row r="169" ht="13.5">
      <c r="A169" s="36"/>
    </row>
    <row r="170" ht="13.5">
      <c r="A170" s="36"/>
    </row>
    <row r="171" ht="13.5">
      <c r="A171" s="36"/>
    </row>
    <row r="172" ht="13.5">
      <c r="A172" s="36"/>
    </row>
    <row r="173" ht="13.5">
      <c r="A173" s="36"/>
    </row>
    <row r="174" ht="13.5">
      <c r="A174" s="36"/>
    </row>
    <row r="175" ht="13.5">
      <c r="A175" s="36"/>
    </row>
    <row r="176" ht="13.5">
      <c r="A176" s="36"/>
    </row>
    <row r="177" ht="13.5">
      <c r="A177" s="36"/>
    </row>
    <row r="178" ht="13.5">
      <c r="A178" s="36"/>
    </row>
    <row r="179" ht="13.5">
      <c r="A179" s="36"/>
    </row>
    <row r="180" ht="13.5">
      <c r="A180" s="36"/>
    </row>
    <row r="181" ht="13.5">
      <c r="A181" s="36"/>
    </row>
    <row r="182" ht="13.5">
      <c r="A182" s="36"/>
    </row>
    <row r="183" ht="13.5">
      <c r="A183" s="36"/>
    </row>
    <row r="184" ht="13.5">
      <c r="A184" s="36"/>
    </row>
    <row r="185" ht="13.5">
      <c r="A185" s="36"/>
    </row>
    <row r="186" ht="13.5">
      <c r="A186" s="36"/>
    </row>
    <row r="187" ht="13.5">
      <c r="A187" s="36"/>
    </row>
    <row r="188" ht="13.5">
      <c r="A188" s="36"/>
    </row>
    <row r="189" ht="13.5">
      <c r="A189" s="36"/>
    </row>
    <row r="190" ht="13.5">
      <c r="A190" s="36"/>
    </row>
    <row r="191" ht="13.5">
      <c r="A191" s="36"/>
    </row>
    <row r="192" ht="13.5">
      <c r="A192" s="36"/>
    </row>
    <row r="193" ht="13.5">
      <c r="A193" s="36"/>
    </row>
    <row r="194" ht="13.5">
      <c r="A194" s="36"/>
    </row>
    <row r="195" ht="13.5">
      <c r="A195" s="36"/>
    </row>
    <row r="196" ht="13.5">
      <c r="A196" s="36"/>
    </row>
    <row r="197" ht="13.5">
      <c r="A197" s="36"/>
    </row>
    <row r="198" ht="13.5">
      <c r="A198" s="36"/>
    </row>
    <row r="199" ht="13.5">
      <c r="A199" s="36"/>
    </row>
    <row r="200" ht="13.5">
      <c r="A200" s="36"/>
    </row>
    <row r="201" ht="13.5">
      <c r="A201" s="36"/>
    </row>
    <row r="202" ht="13.5">
      <c r="A202" s="36"/>
    </row>
    <row r="203" ht="13.5">
      <c r="A203" s="36"/>
    </row>
    <row r="204" ht="13.5">
      <c r="A204" s="36"/>
    </row>
    <row r="205" ht="13.5">
      <c r="A205" s="36"/>
    </row>
    <row r="206" ht="13.5">
      <c r="A206" s="36"/>
    </row>
    <row r="207" ht="13.5">
      <c r="A207" s="36"/>
    </row>
    <row r="208" ht="13.5">
      <c r="A208" s="36"/>
    </row>
    <row r="209" ht="13.5">
      <c r="A209" s="36"/>
    </row>
    <row r="210" ht="13.5">
      <c r="A210" s="36"/>
    </row>
    <row r="211" ht="13.5">
      <c r="A211" s="36"/>
    </row>
    <row r="212" ht="13.5">
      <c r="A212" s="36"/>
    </row>
    <row r="213" ht="13.5">
      <c r="A213" s="36"/>
    </row>
    <row r="214" ht="13.5">
      <c r="A214" s="36"/>
    </row>
    <row r="215" ht="13.5">
      <c r="A215" s="36"/>
    </row>
    <row r="216" ht="13.5">
      <c r="A216" s="36"/>
    </row>
    <row r="217" ht="13.5">
      <c r="A217" s="36"/>
    </row>
    <row r="218" ht="13.5">
      <c r="A218" s="36"/>
    </row>
    <row r="219" ht="13.5">
      <c r="A219" s="36"/>
    </row>
    <row r="220" ht="13.5">
      <c r="A220" s="36"/>
    </row>
    <row r="221" ht="13.5">
      <c r="A221" s="36"/>
    </row>
    <row r="222" ht="13.5">
      <c r="A222" s="36"/>
    </row>
    <row r="223" ht="13.5">
      <c r="A223" s="36"/>
    </row>
    <row r="224" ht="13.5">
      <c r="A224" s="36"/>
    </row>
    <row r="225" ht="13.5">
      <c r="A225" s="36"/>
    </row>
    <row r="226" ht="13.5">
      <c r="A226" s="36"/>
    </row>
    <row r="227" ht="13.5">
      <c r="A227" s="36"/>
    </row>
    <row r="228" ht="13.5">
      <c r="A228" s="36"/>
    </row>
    <row r="229" ht="13.5">
      <c r="A229" s="36"/>
    </row>
    <row r="230" ht="13.5">
      <c r="A230" s="36"/>
    </row>
    <row r="231" ht="13.5">
      <c r="A231" s="36"/>
    </row>
    <row r="232" ht="13.5">
      <c r="A232" s="36"/>
    </row>
    <row r="233" ht="13.5">
      <c r="A233" s="36"/>
    </row>
    <row r="234" ht="13.5">
      <c r="A234" s="36"/>
    </row>
    <row r="235" ht="13.5">
      <c r="A235" s="36"/>
    </row>
    <row r="236" ht="13.5">
      <c r="A236" s="36"/>
    </row>
    <row r="237" ht="13.5">
      <c r="A237" s="36"/>
    </row>
    <row r="238" ht="13.5">
      <c r="A238" s="36"/>
    </row>
    <row r="239" ht="13.5">
      <c r="A239" s="36"/>
    </row>
    <row r="240" ht="13.5">
      <c r="A240" s="36"/>
    </row>
    <row r="241" ht="13.5">
      <c r="A241" s="36"/>
    </row>
    <row r="242" ht="13.5">
      <c r="A242" s="36"/>
    </row>
    <row r="243" ht="13.5">
      <c r="A243" s="36"/>
    </row>
    <row r="244" ht="13.5">
      <c r="A244" s="36"/>
    </row>
    <row r="245" ht="13.5">
      <c r="A245" s="36"/>
    </row>
    <row r="246" ht="13.5">
      <c r="A246" s="36"/>
    </row>
    <row r="247" ht="13.5">
      <c r="A247" s="36"/>
    </row>
    <row r="248" ht="13.5">
      <c r="A248" s="36"/>
    </row>
    <row r="249" ht="13.5">
      <c r="A249" s="36"/>
    </row>
    <row r="250" ht="13.5">
      <c r="A250" s="36"/>
    </row>
    <row r="251" ht="13.5">
      <c r="A251" s="36"/>
    </row>
    <row r="252" ht="13.5">
      <c r="A252" s="36"/>
    </row>
    <row r="253" ht="13.5">
      <c r="A253" s="36"/>
    </row>
    <row r="254" ht="13.5">
      <c r="A254" s="36"/>
    </row>
    <row r="255" ht="13.5">
      <c r="A255" s="36"/>
    </row>
    <row r="256" ht="13.5">
      <c r="A256" s="36"/>
    </row>
    <row r="257" ht="13.5">
      <c r="A257" s="36"/>
    </row>
    <row r="258" ht="13.5">
      <c r="A258" s="36"/>
    </row>
    <row r="259" ht="13.5">
      <c r="A259" s="36"/>
    </row>
    <row r="260" ht="13.5">
      <c r="A260" s="36"/>
    </row>
    <row r="261" ht="13.5">
      <c r="A261" s="36"/>
    </row>
    <row r="262" ht="13.5">
      <c r="A262" s="36"/>
    </row>
    <row r="263" ht="13.5">
      <c r="A263" s="36"/>
    </row>
    <row r="264" ht="13.5">
      <c r="A264" s="36"/>
    </row>
    <row r="265" ht="13.5">
      <c r="A265" s="36"/>
    </row>
    <row r="266" ht="13.5">
      <c r="A266" s="36"/>
    </row>
    <row r="267" ht="13.5">
      <c r="A267" s="36"/>
    </row>
    <row r="268" ht="13.5">
      <c r="A268" s="36"/>
    </row>
    <row r="269" ht="13.5">
      <c r="A269" s="36"/>
    </row>
    <row r="270" ht="13.5">
      <c r="A270" s="36"/>
    </row>
    <row r="271" ht="13.5">
      <c r="A271" s="36"/>
    </row>
    <row r="272" ht="13.5">
      <c r="A272" s="36"/>
    </row>
    <row r="273" ht="13.5">
      <c r="A273" s="36"/>
    </row>
    <row r="274" ht="13.5">
      <c r="A274" s="36"/>
    </row>
    <row r="275" ht="13.5">
      <c r="A275" s="36"/>
    </row>
    <row r="276" ht="13.5">
      <c r="A276" s="36"/>
    </row>
    <row r="277" ht="13.5">
      <c r="A277" s="36"/>
    </row>
    <row r="278" ht="13.5">
      <c r="A278" s="36"/>
    </row>
    <row r="279" ht="13.5">
      <c r="A279" s="36"/>
    </row>
    <row r="280" ht="13.5">
      <c r="A280" s="36"/>
    </row>
    <row r="281" ht="13.5">
      <c r="A281" s="36"/>
    </row>
    <row r="282" ht="13.5">
      <c r="A282" s="36"/>
    </row>
    <row r="283" ht="13.5">
      <c r="A283" s="36"/>
    </row>
    <row r="284" ht="13.5">
      <c r="A284" s="36"/>
    </row>
    <row r="285" ht="13.5">
      <c r="A285" s="36"/>
    </row>
    <row r="286" ht="13.5">
      <c r="A286" s="36"/>
    </row>
    <row r="287" ht="13.5">
      <c r="A287" s="36"/>
    </row>
    <row r="288" ht="13.5">
      <c r="A288" s="36"/>
    </row>
    <row r="289" ht="13.5">
      <c r="A289" s="36"/>
    </row>
    <row r="290" ht="13.5">
      <c r="A290" s="36"/>
    </row>
    <row r="291" ht="13.5">
      <c r="A291" s="36"/>
    </row>
    <row r="292" ht="13.5">
      <c r="A292" s="36"/>
    </row>
    <row r="293" ht="13.5">
      <c r="A293" s="36"/>
    </row>
    <row r="294" ht="13.5">
      <c r="A294" s="36"/>
    </row>
    <row r="295" ht="13.5">
      <c r="A295" s="36"/>
    </row>
    <row r="296" ht="13.5">
      <c r="A296" s="36"/>
    </row>
    <row r="297" ht="13.5">
      <c r="A297" s="36"/>
    </row>
    <row r="298" ht="13.5">
      <c r="A298" s="36"/>
    </row>
    <row r="299" ht="13.5">
      <c r="A299" s="36"/>
    </row>
    <row r="300" ht="13.5">
      <c r="A300" s="36"/>
    </row>
    <row r="301" ht="13.5">
      <c r="A301" s="36"/>
    </row>
    <row r="302" ht="13.5">
      <c r="A302" s="36"/>
    </row>
    <row r="303" ht="13.5">
      <c r="A303" s="36"/>
    </row>
    <row r="304" ht="13.5">
      <c r="A304" s="36"/>
    </row>
    <row r="305" ht="13.5">
      <c r="A305" s="36"/>
    </row>
    <row r="306" ht="13.5">
      <c r="A306" s="36"/>
    </row>
    <row r="307" ht="13.5">
      <c r="A307" s="36"/>
    </row>
    <row r="308" ht="13.5">
      <c r="A308" s="36"/>
    </row>
    <row r="309" ht="13.5">
      <c r="A309" s="36"/>
    </row>
    <row r="310" ht="13.5">
      <c r="A310" s="36"/>
    </row>
    <row r="311" ht="13.5">
      <c r="A311" s="36"/>
    </row>
    <row r="312" ht="13.5">
      <c r="A312" s="36"/>
    </row>
    <row r="313" ht="13.5">
      <c r="A313" s="36"/>
    </row>
    <row r="314" ht="13.5">
      <c r="A314" s="36"/>
    </row>
    <row r="315" ht="13.5">
      <c r="A315" s="36"/>
    </row>
    <row r="316" ht="13.5">
      <c r="A316" s="36"/>
    </row>
    <row r="317" ht="13.5">
      <c r="A317" s="36"/>
    </row>
    <row r="318" ht="13.5">
      <c r="A318" s="36"/>
    </row>
    <row r="319" ht="13.5">
      <c r="A319" s="36"/>
    </row>
    <row r="320" ht="13.5">
      <c r="A320" s="36"/>
    </row>
    <row r="321" ht="13.5">
      <c r="A321" s="36"/>
    </row>
    <row r="322" ht="13.5">
      <c r="A322" s="36"/>
    </row>
    <row r="323" ht="13.5">
      <c r="A323" s="36"/>
    </row>
    <row r="324" ht="13.5">
      <c r="A324" s="36"/>
    </row>
    <row r="325" ht="13.5">
      <c r="A325" s="36"/>
    </row>
    <row r="326" ht="13.5">
      <c r="A326" s="36"/>
    </row>
    <row r="327" ht="13.5">
      <c r="A327" s="36"/>
    </row>
    <row r="328" ht="13.5">
      <c r="A328" s="36"/>
    </row>
    <row r="329" ht="13.5">
      <c r="A329" s="36"/>
    </row>
    <row r="330" ht="13.5">
      <c r="A330" s="36"/>
    </row>
    <row r="331" ht="13.5">
      <c r="A331" s="36"/>
    </row>
    <row r="332" ht="13.5">
      <c r="A332" s="36"/>
    </row>
    <row r="333" ht="13.5">
      <c r="A333" s="36"/>
    </row>
    <row r="334" ht="13.5">
      <c r="A334" s="36"/>
    </row>
    <row r="335" ht="13.5">
      <c r="A335" s="36"/>
    </row>
    <row r="336" ht="13.5">
      <c r="A336" s="36"/>
    </row>
    <row r="337" ht="13.5">
      <c r="A337" s="36"/>
    </row>
    <row r="338" ht="13.5">
      <c r="A338" s="36"/>
    </row>
    <row r="339" ht="13.5">
      <c r="A339" s="36"/>
    </row>
    <row r="340" ht="13.5">
      <c r="A340" s="36"/>
    </row>
    <row r="341" ht="13.5">
      <c r="A341" s="36"/>
    </row>
    <row r="342" ht="13.5">
      <c r="A342" s="36"/>
    </row>
    <row r="343" ht="13.5">
      <c r="A343" s="36"/>
    </row>
    <row r="344" ht="13.5">
      <c r="A344" s="36"/>
    </row>
    <row r="345" ht="13.5">
      <c r="A345" s="36"/>
    </row>
    <row r="346" ht="13.5">
      <c r="A346" s="36"/>
    </row>
    <row r="347" ht="13.5">
      <c r="A347" s="36"/>
    </row>
    <row r="348" ht="13.5">
      <c r="A348" s="36"/>
    </row>
    <row r="349" ht="13.5">
      <c r="A349" s="36"/>
    </row>
    <row r="350" ht="13.5">
      <c r="A350" s="36"/>
    </row>
    <row r="351" ht="13.5">
      <c r="A351" s="36"/>
    </row>
    <row r="352" ht="13.5">
      <c r="A352" s="36"/>
    </row>
    <row r="353" ht="13.5">
      <c r="A353" s="36"/>
    </row>
    <row r="354" ht="13.5">
      <c r="A354" s="36"/>
    </row>
    <row r="355" ht="13.5">
      <c r="A355" s="36"/>
    </row>
    <row r="356" ht="13.5">
      <c r="A356" s="36"/>
    </row>
    <row r="357" ht="13.5">
      <c r="A357" s="36"/>
    </row>
    <row r="358" ht="13.5">
      <c r="A358" s="36"/>
    </row>
    <row r="359" ht="13.5">
      <c r="A359" s="36"/>
    </row>
    <row r="360" ht="13.5">
      <c r="A360" s="36"/>
    </row>
    <row r="361" ht="13.5">
      <c r="A361" s="36"/>
    </row>
    <row r="362" ht="13.5">
      <c r="A362" s="36"/>
    </row>
    <row r="363" ht="13.5">
      <c r="A363" s="36"/>
    </row>
    <row r="364" ht="13.5">
      <c r="A364" s="36"/>
    </row>
    <row r="365" ht="13.5">
      <c r="A365" s="36"/>
    </row>
    <row r="366" ht="13.5">
      <c r="A366" s="36"/>
    </row>
    <row r="367" ht="13.5">
      <c r="A367" s="36"/>
    </row>
    <row r="368" ht="13.5">
      <c r="A368" s="36"/>
    </row>
    <row r="369" ht="13.5">
      <c r="A369" s="36"/>
    </row>
    <row r="370" ht="13.5">
      <c r="A370" s="36"/>
    </row>
    <row r="371" ht="13.5">
      <c r="A371" s="36"/>
    </row>
    <row r="372" ht="13.5">
      <c r="A372" s="36"/>
    </row>
    <row r="373" ht="13.5">
      <c r="A373" s="36"/>
    </row>
    <row r="374" ht="13.5">
      <c r="A374" s="36"/>
    </row>
    <row r="375" ht="13.5">
      <c r="A375" s="36"/>
    </row>
    <row r="376" ht="13.5">
      <c r="A376" s="36"/>
    </row>
    <row r="377" ht="13.5">
      <c r="A377" s="36"/>
    </row>
    <row r="378" ht="13.5">
      <c r="A378" s="36"/>
    </row>
    <row r="379" ht="13.5">
      <c r="A379" s="36"/>
    </row>
    <row r="380" ht="13.5">
      <c r="A380" s="36"/>
    </row>
    <row r="381" ht="13.5">
      <c r="A381" s="36"/>
    </row>
    <row r="382" ht="13.5">
      <c r="A382" s="36"/>
    </row>
    <row r="383" ht="13.5">
      <c r="A383" s="36"/>
    </row>
    <row r="384" ht="13.5">
      <c r="A384" s="36"/>
    </row>
    <row r="385" ht="13.5">
      <c r="A385" s="36"/>
    </row>
    <row r="386" ht="13.5">
      <c r="A386" s="36"/>
    </row>
    <row r="387" ht="13.5">
      <c r="A387" s="36"/>
    </row>
    <row r="388" ht="13.5">
      <c r="A388" s="36"/>
    </row>
    <row r="389" ht="13.5">
      <c r="A389" s="36"/>
    </row>
    <row r="390" ht="13.5">
      <c r="A390" s="36"/>
    </row>
    <row r="391" ht="13.5">
      <c r="A391" s="36"/>
    </row>
    <row r="392" ht="13.5">
      <c r="A392" s="36"/>
    </row>
    <row r="393" ht="13.5">
      <c r="A393" s="36"/>
    </row>
    <row r="394" ht="13.5">
      <c r="A394" s="36"/>
    </row>
    <row r="395" ht="13.5">
      <c r="A395" s="36"/>
    </row>
    <row r="396" ht="13.5">
      <c r="A396" s="36"/>
    </row>
    <row r="397" ht="13.5">
      <c r="A397" s="36"/>
    </row>
    <row r="398" ht="13.5">
      <c r="A398" s="36"/>
    </row>
    <row r="399" ht="13.5">
      <c r="A399" s="36"/>
    </row>
    <row r="400" ht="13.5">
      <c r="A400" s="36"/>
    </row>
    <row r="401" ht="13.5">
      <c r="A401" s="36"/>
    </row>
    <row r="402" ht="13.5">
      <c r="A402" s="36"/>
    </row>
    <row r="403" ht="13.5">
      <c r="A403" s="36"/>
    </row>
    <row r="404" ht="13.5">
      <c r="A404" s="36"/>
    </row>
    <row r="405" ht="13.5">
      <c r="A405" s="36"/>
    </row>
    <row r="406" ht="13.5">
      <c r="A406" s="36"/>
    </row>
    <row r="407" ht="13.5">
      <c r="A407" s="36"/>
    </row>
    <row r="408" ht="13.5">
      <c r="A408" s="36"/>
    </row>
    <row r="409" ht="13.5">
      <c r="A409" s="36"/>
    </row>
    <row r="410" ht="13.5">
      <c r="A410" s="36"/>
    </row>
    <row r="411" ht="13.5">
      <c r="A411" s="36"/>
    </row>
    <row r="412" ht="13.5">
      <c r="A412" s="36"/>
    </row>
    <row r="413" ht="13.5">
      <c r="A413" s="36"/>
    </row>
    <row r="414" ht="13.5">
      <c r="A414" s="36"/>
    </row>
    <row r="415" ht="13.5">
      <c r="A415" s="36"/>
    </row>
    <row r="416" ht="13.5">
      <c r="A416" s="36"/>
    </row>
    <row r="417" ht="13.5">
      <c r="A417" s="36"/>
    </row>
    <row r="418" ht="13.5">
      <c r="A418" s="36"/>
    </row>
    <row r="419" ht="13.5">
      <c r="A419" s="36"/>
    </row>
    <row r="420" ht="13.5">
      <c r="A420" s="36"/>
    </row>
    <row r="421" ht="13.5">
      <c r="A421" s="36"/>
    </row>
    <row r="422" ht="13.5">
      <c r="A422" s="36"/>
    </row>
    <row r="423" ht="13.5">
      <c r="A423" s="36"/>
    </row>
    <row r="424" ht="13.5">
      <c r="A424" s="36"/>
    </row>
    <row r="425" ht="13.5">
      <c r="A425" s="36"/>
    </row>
    <row r="426" ht="13.5">
      <c r="A426" s="36"/>
    </row>
    <row r="427" ht="13.5">
      <c r="A427" s="36"/>
    </row>
    <row r="428" ht="13.5">
      <c r="A428" s="36"/>
    </row>
    <row r="429" ht="13.5">
      <c r="A429" s="36"/>
    </row>
    <row r="430" ht="13.5">
      <c r="A430" s="36"/>
    </row>
    <row r="431" ht="13.5">
      <c r="A431" s="36"/>
    </row>
    <row r="432" ht="13.5">
      <c r="A432" s="36"/>
    </row>
    <row r="433" ht="13.5">
      <c r="A433" s="36"/>
    </row>
    <row r="434" ht="13.5">
      <c r="A434" s="36"/>
    </row>
    <row r="435" ht="13.5">
      <c r="A435" s="36"/>
    </row>
    <row r="436" ht="13.5">
      <c r="A436" s="36"/>
    </row>
    <row r="437" ht="13.5">
      <c r="A437" s="36"/>
    </row>
    <row r="438" ht="13.5">
      <c r="A438" s="36"/>
    </row>
    <row r="439" ht="13.5">
      <c r="A439" s="36"/>
    </row>
    <row r="440" ht="13.5">
      <c r="A440" s="36"/>
    </row>
    <row r="441" ht="13.5">
      <c r="A441" s="36"/>
    </row>
    <row r="442" ht="13.5">
      <c r="A442" s="36"/>
    </row>
    <row r="443" ht="13.5">
      <c r="A443" s="36"/>
    </row>
    <row r="444" ht="13.5">
      <c r="A444" s="36"/>
    </row>
    <row r="445" ht="13.5">
      <c r="A445" s="36"/>
    </row>
    <row r="446" ht="13.5">
      <c r="A446" s="36"/>
    </row>
    <row r="447" ht="13.5">
      <c r="A447" s="36"/>
    </row>
    <row r="448" ht="13.5">
      <c r="A448" s="36"/>
    </row>
    <row r="449" ht="13.5">
      <c r="A449" s="36"/>
    </row>
    <row r="450" ht="13.5">
      <c r="A450" s="36"/>
    </row>
    <row r="451" ht="13.5">
      <c r="A451" s="36"/>
    </row>
    <row r="452" ht="13.5">
      <c r="A452" s="36"/>
    </row>
    <row r="453" ht="13.5">
      <c r="A453" s="36"/>
    </row>
    <row r="454" ht="13.5">
      <c r="A454" s="36"/>
    </row>
    <row r="455" ht="13.5">
      <c r="A455" s="36"/>
    </row>
    <row r="456" ht="13.5">
      <c r="A456" s="36"/>
    </row>
    <row r="457" ht="13.5">
      <c r="A457" s="36"/>
    </row>
    <row r="458" ht="13.5">
      <c r="A458" s="36"/>
    </row>
    <row r="459" ht="13.5">
      <c r="A459" s="36"/>
    </row>
    <row r="460" ht="13.5">
      <c r="A460" s="36"/>
    </row>
    <row r="461" ht="13.5">
      <c r="A461" s="36"/>
    </row>
    <row r="462" ht="13.5">
      <c r="A462" s="36"/>
    </row>
    <row r="463" ht="13.5">
      <c r="A463" s="36"/>
    </row>
    <row r="464" ht="13.5">
      <c r="A464" s="36"/>
    </row>
    <row r="465" ht="13.5">
      <c r="A465" s="36"/>
    </row>
    <row r="466" ht="13.5">
      <c r="A466" s="36"/>
    </row>
    <row r="467" ht="13.5">
      <c r="A467" s="36"/>
    </row>
    <row r="468" ht="13.5">
      <c r="A468" s="36"/>
    </row>
    <row r="469" ht="13.5">
      <c r="A469" s="36"/>
    </row>
    <row r="470" ht="13.5">
      <c r="A470" s="36"/>
    </row>
    <row r="471" ht="13.5">
      <c r="A471" s="36"/>
    </row>
    <row r="472" ht="13.5">
      <c r="A472" s="36"/>
    </row>
    <row r="473" ht="13.5">
      <c r="A473" s="36"/>
    </row>
    <row r="474" ht="13.5">
      <c r="A474" s="36"/>
    </row>
    <row r="475" ht="13.5">
      <c r="A475" s="36"/>
    </row>
    <row r="476" ht="13.5">
      <c r="A476" s="36"/>
    </row>
    <row r="477" ht="13.5">
      <c r="A477" s="36"/>
    </row>
    <row r="478" ht="13.5">
      <c r="A478" s="36"/>
    </row>
    <row r="479" ht="13.5">
      <c r="A479" s="36"/>
    </row>
    <row r="480" ht="13.5">
      <c r="A480" s="36"/>
    </row>
    <row r="481" ht="13.5">
      <c r="A481" s="36"/>
    </row>
    <row r="482" ht="13.5">
      <c r="A482" s="36"/>
    </row>
    <row r="483" ht="13.5">
      <c r="A483" s="36"/>
    </row>
    <row r="484" ht="13.5">
      <c r="A484" s="36"/>
    </row>
    <row r="485" ht="13.5">
      <c r="A485" s="36"/>
    </row>
    <row r="486" ht="13.5">
      <c r="A486" s="36"/>
    </row>
    <row r="487" ht="13.5">
      <c r="A487" s="36"/>
    </row>
    <row r="488" ht="13.5">
      <c r="A488" s="36"/>
    </row>
    <row r="489" ht="13.5">
      <c r="A489" s="36"/>
    </row>
    <row r="490" ht="13.5">
      <c r="A490" s="36"/>
    </row>
    <row r="491" ht="13.5">
      <c r="A491" s="36"/>
    </row>
    <row r="492" ht="13.5">
      <c r="A492" s="36"/>
    </row>
    <row r="493" ht="13.5">
      <c r="A493" s="36"/>
    </row>
    <row r="494" ht="13.5">
      <c r="A494" s="36"/>
    </row>
    <row r="495" ht="13.5">
      <c r="A495" s="36"/>
    </row>
    <row r="496" ht="13.5">
      <c r="A496" s="36"/>
    </row>
    <row r="497" ht="13.5">
      <c r="A497" s="36"/>
    </row>
    <row r="498" ht="13.5">
      <c r="A498" s="36"/>
    </row>
    <row r="499" ht="13.5">
      <c r="A499" s="36"/>
    </row>
    <row r="500" ht="13.5">
      <c r="A500" s="36"/>
    </row>
    <row r="501" ht="13.5">
      <c r="A501" s="36"/>
    </row>
    <row r="502" ht="13.5">
      <c r="A502" s="36"/>
    </row>
    <row r="503" ht="13.5">
      <c r="A503" s="36"/>
    </row>
    <row r="504" ht="13.5">
      <c r="A504" s="36"/>
    </row>
    <row r="505" ht="13.5">
      <c r="A505" s="36"/>
    </row>
    <row r="506" ht="13.5">
      <c r="A506" s="36"/>
    </row>
    <row r="507" ht="13.5">
      <c r="A507" s="36"/>
    </row>
    <row r="508" ht="13.5">
      <c r="A508" s="36"/>
    </row>
    <row r="509" ht="13.5">
      <c r="A509" s="36"/>
    </row>
    <row r="510" ht="13.5">
      <c r="A510" s="36"/>
    </row>
    <row r="511" ht="13.5">
      <c r="A511" s="36"/>
    </row>
    <row r="512" ht="13.5">
      <c r="A512" s="36"/>
    </row>
    <row r="513" ht="13.5">
      <c r="A513" s="36"/>
    </row>
    <row r="514" ht="13.5">
      <c r="A514" s="36"/>
    </row>
    <row r="515" ht="13.5">
      <c r="A515" s="36"/>
    </row>
    <row r="516" ht="13.5">
      <c r="A516" s="36"/>
    </row>
    <row r="517" ht="13.5">
      <c r="A517" s="36"/>
    </row>
    <row r="518" ht="13.5">
      <c r="A518" s="36"/>
    </row>
    <row r="519" ht="13.5">
      <c r="A519" s="36"/>
    </row>
    <row r="520" ht="13.5">
      <c r="A520" s="36"/>
    </row>
    <row r="521" ht="13.5">
      <c r="A521" s="36"/>
    </row>
    <row r="522" ht="13.5">
      <c r="A522" s="36"/>
    </row>
    <row r="523" ht="13.5">
      <c r="A523" s="36"/>
    </row>
    <row r="524" ht="13.5">
      <c r="A524" s="36"/>
    </row>
    <row r="525" ht="13.5">
      <c r="A525" s="36"/>
    </row>
    <row r="526" ht="13.5">
      <c r="A526" s="36"/>
    </row>
    <row r="527" ht="13.5">
      <c r="A527" s="36"/>
    </row>
    <row r="528" ht="13.5">
      <c r="A528" s="36"/>
    </row>
    <row r="529" ht="13.5">
      <c r="A529" s="36"/>
    </row>
    <row r="530" ht="13.5">
      <c r="A530" s="36"/>
    </row>
    <row r="531" ht="13.5">
      <c r="A531" s="36"/>
    </row>
    <row r="532" ht="13.5">
      <c r="A532" s="36"/>
    </row>
    <row r="533" ht="13.5">
      <c r="A533" s="36"/>
    </row>
    <row r="534" ht="13.5">
      <c r="A534" s="36"/>
    </row>
    <row r="535" ht="13.5">
      <c r="A535" s="36"/>
    </row>
    <row r="536" ht="13.5">
      <c r="A536" s="36"/>
    </row>
    <row r="537" ht="13.5">
      <c r="A537" s="36"/>
    </row>
    <row r="538" ht="13.5">
      <c r="A538" s="36"/>
    </row>
    <row r="539" ht="13.5">
      <c r="A539" s="36"/>
    </row>
    <row r="540" ht="13.5">
      <c r="A540" s="36"/>
    </row>
    <row r="541" ht="13.5">
      <c r="A541" s="36"/>
    </row>
    <row r="542" ht="13.5">
      <c r="A542" s="36"/>
    </row>
    <row r="543" ht="13.5">
      <c r="A543" s="36"/>
    </row>
    <row r="544" ht="13.5">
      <c r="A544" s="36"/>
    </row>
    <row r="545" ht="13.5">
      <c r="A545" s="36"/>
    </row>
    <row r="546" ht="13.5">
      <c r="A546" s="36"/>
    </row>
    <row r="547" ht="13.5">
      <c r="A547" s="36"/>
    </row>
    <row r="548" ht="13.5">
      <c r="A548" s="36"/>
    </row>
    <row r="549" ht="13.5">
      <c r="A549" s="36"/>
    </row>
    <row r="550" ht="13.5">
      <c r="A550" s="36"/>
    </row>
    <row r="551" ht="13.5">
      <c r="A551" s="36"/>
    </row>
    <row r="552" ht="13.5">
      <c r="A552" s="36"/>
    </row>
    <row r="553" ht="13.5">
      <c r="A553" s="36"/>
    </row>
    <row r="554" ht="13.5">
      <c r="A554" s="36"/>
    </row>
    <row r="555" ht="13.5">
      <c r="A555" s="36"/>
    </row>
    <row r="556" ht="13.5">
      <c r="A556" s="36"/>
    </row>
    <row r="557" ht="13.5">
      <c r="A557" s="36"/>
    </row>
    <row r="558" ht="13.5">
      <c r="A558" s="36"/>
    </row>
    <row r="559" ht="13.5">
      <c r="A559" s="36"/>
    </row>
    <row r="560" ht="13.5">
      <c r="A560" s="36"/>
    </row>
    <row r="561" ht="13.5">
      <c r="A561" s="36"/>
    </row>
    <row r="562" ht="13.5">
      <c r="A562" s="36"/>
    </row>
    <row r="563" ht="13.5">
      <c r="A563" s="36"/>
    </row>
    <row r="564" ht="13.5">
      <c r="A564" s="36"/>
    </row>
    <row r="565" ht="13.5">
      <c r="A565" s="36"/>
    </row>
    <row r="566" ht="13.5">
      <c r="A566" s="36"/>
    </row>
    <row r="567" ht="13.5">
      <c r="A567" s="36"/>
    </row>
    <row r="568" ht="13.5">
      <c r="A568" s="36"/>
    </row>
    <row r="569" ht="13.5">
      <c r="A569" s="36"/>
    </row>
    <row r="570" ht="13.5">
      <c r="A570" s="36"/>
    </row>
    <row r="571" ht="13.5">
      <c r="A571" s="36"/>
    </row>
    <row r="572" ht="13.5">
      <c r="A572" s="36"/>
    </row>
    <row r="573" ht="13.5">
      <c r="A573" s="36"/>
    </row>
    <row r="574" ht="13.5">
      <c r="A574" s="36"/>
    </row>
    <row r="575" ht="13.5">
      <c r="A575" s="36"/>
    </row>
    <row r="576" ht="13.5">
      <c r="A576" s="36"/>
    </row>
    <row r="577" ht="13.5">
      <c r="A577" s="36"/>
    </row>
    <row r="578" ht="13.5">
      <c r="A578" s="36"/>
    </row>
    <row r="579" ht="13.5">
      <c r="A579" s="36"/>
    </row>
    <row r="580" ht="13.5">
      <c r="A580" s="36"/>
    </row>
    <row r="581" ht="13.5">
      <c r="A581" s="36"/>
    </row>
    <row r="582" ht="13.5">
      <c r="A582" s="36"/>
    </row>
    <row r="583" ht="13.5">
      <c r="A583" s="36"/>
    </row>
    <row r="584" ht="13.5">
      <c r="A584" s="36"/>
    </row>
    <row r="585" ht="13.5">
      <c r="A585" s="36"/>
    </row>
    <row r="586" ht="13.5">
      <c r="A586" s="36"/>
    </row>
    <row r="587" ht="13.5">
      <c r="A587" s="36"/>
    </row>
    <row r="588" ht="13.5">
      <c r="A588" s="36"/>
    </row>
    <row r="589" ht="13.5">
      <c r="A589" s="36"/>
    </row>
    <row r="590" ht="13.5">
      <c r="A590" s="36"/>
    </row>
    <row r="591" ht="13.5">
      <c r="A591" s="36"/>
    </row>
    <row r="592" ht="13.5">
      <c r="A592" s="36"/>
    </row>
    <row r="593" ht="13.5">
      <c r="A593" s="36"/>
    </row>
    <row r="594" ht="13.5">
      <c r="A594" s="36"/>
    </row>
    <row r="595" ht="13.5">
      <c r="A595" s="36"/>
    </row>
    <row r="596" ht="13.5">
      <c r="A596" s="36"/>
    </row>
    <row r="597" ht="13.5">
      <c r="A597" s="36"/>
    </row>
    <row r="598" ht="13.5">
      <c r="A598" s="36"/>
    </row>
    <row r="599" ht="13.5">
      <c r="A599" s="36"/>
    </row>
    <row r="600" ht="13.5">
      <c r="A600" s="36"/>
    </row>
    <row r="601" ht="13.5">
      <c r="A601" s="36"/>
    </row>
    <row r="602" ht="13.5">
      <c r="A602" s="36"/>
    </row>
    <row r="603" ht="13.5">
      <c r="A603" s="36"/>
    </row>
    <row r="604" ht="13.5">
      <c r="A604" s="36"/>
    </row>
    <row r="605" ht="13.5">
      <c r="A605" s="36"/>
    </row>
    <row r="606" ht="13.5">
      <c r="A606" s="36"/>
    </row>
    <row r="607" ht="13.5">
      <c r="A607" s="36"/>
    </row>
    <row r="608" ht="13.5">
      <c r="A608" s="36"/>
    </row>
    <row r="609" ht="13.5">
      <c r="A609" s="36"/>
    </row>
    <row r="610" ht="13.5">
      <c r="A610" s="36"/>
    </row>
    <row r="611" ht="13.5">
      <c r="A611" s="36"/>
    </row>
    <row r="612" ht="13.5">
      <c r="A612" s="36"/>
    </row>
    <row r="613" ht="13.5">
      <c r="A613" s="36"/>
    </row>
    <row r="614" ht="13.5">
      <c r="A614" s="36"/>
    </row>
    <row r="615" ht="13.5">
      <c r="A615" s="36"/>
    </row>
    <row r="616" ht="13.5">
      <c r="A616" s="36"/>
    </row>
    <row r="617" ht="13.5">
      <c r="A617" s="36"/>
    </row>
    <row r="618" ht="13.5">
      <c r="A618" s="36"/>
    </row>
    <row r="619" ht="13.5">
      <c r="A619" s="36"/>
    </row>
    <row r="620" ht="13.5">
      <c r="A620" s="36"/>
    </row>
    <row r="621" ht="13.5">
      <c r="A621" s="36"/>
    </row>
    <row r="622" ht="13.5">
      <c r="A622" s="36"/>
    </row>
    <row r="623" ht="13.5">
      <c r="A623" s="36"/>
    </row>
    <row r="624" ht="13.5">
      <c r="A624" s="36"/>
    </row>
    <row r="625" ht="13.5">
      <c r="A625" s="36"/>
    </row>
    <row r="626" ht="13.5">
      <c r="A626" s="36"/>
    </row>
    <row r="627" ht="13.5">
      <c r="A627" s="36"/>
    </row>
    <row r="628" ht="13.5">
      <c r="A628" s="36"/>
    </row>
    <row r="629" ht="13.5">
      <c r="A629" s="36"/>
    </row>
    <row r="630" ht="13.5">
      <c r="A630" s="36"/>
    </row>
    <row r="631" ht="13.5">
      <c r="A631" s="36"/>
    </row>
    <row r="632" ht="13.5">
      <c r="A632" s="36"/>
    </row>
    <row r="633" ht="13.5">
      <c r="A633" s="36"/>
    </row>
    <row r="634" ht="13.5">
      <c r="A634" s="36"/>
    </row>
    <row r="635" ht="13.5">
      <c r="A635" s="36"/>
    </row>
    <row r="636" ht="13.5">
      <c r="A636" s="36"/>
    </row>
    <row r="637" ht="13.5">
      <c r="A637" s="36"/>
    </row>
    <row r="638" ht="13.5">
      <c r="A638" s="36"/>
    </row>
    <row r="639" ht="13.5">
      <c r="A639" s="36"/>
    </row>
    <row r="640" ht="13.5">
      <c r="A640" s="36"/>
    </row>
    <row r="641" ht="13.5">
      <c r="A641" s="36"/>
    </row>
    <row r="642" ht="13.5">
      <c r="A642" s="36"/>
    </row>
    <row r="643" ht="13.5">
      <c r="A643" s="36"/>
    </row>
    <row r="644" ht="13.5">
      <c r="A644" s="36"/>
    </row>
    <row r="645" ht="13.5">
      <c r="A645" s="36"/>
    </row>
    <row r="646" ht="13.5">
      <c r="A646" s="36"/>
    </row>
    <row r="647" ht="13.5">
      <c r="A647" s="36"/>
    </row>
    <row r="648" ht="13.5">
      <c r="A648" s="36"/>
    </row>
    <row r="649" ht="13.5">
      <c r="A649" s="36"/>
    </row>
    <row r="650" ht="13.5">
      <c r="A650" s="36"/>
    </row>
    <row r="651" ht="13.5">
      <c r="A651" s="36"/>
    </row>
    <row r="652" ht="13.5">
      <c r="A652" s="36"/>
    </row>
    <row r="653" ht="13.5">
      <c r="A653" s="36"/>
    </row>
    <row r="654" ht="13.5">
      <c r="A654" s="36"/>
    </row>
    <row r="655" ht="13.5">
      <c r="A655" s="36"/>
    </row>
    <row r="656" ht="13.5">
      <c r="A656" s="36"/>
    </row>
    <row r="657" ht="13.5">
      <c r="A657" s="36"/>
    </row>
    <row r="658" ht="13.5">
      <c r="A658" s="36"/>
    </row>
    <row r="659" ht="13.5">
      <c r="A659" s="36"/>
    </row>
    <row r="660" ht="13.5">
      <c r="A660" s="36"/>
    </row>
    <row r="661" ht="13.5">
      <c r="A661" s="36"/>
    </row>
    <row r="662" ht="13.5">
      <c r="A662" s="36"/>
    </row>
    <row r="663" ht="13.5">
      <c r="A663" s="36"/>
    </row>
    <row r="664" ht="13.5">
      <c r="A664" s="36"/>
    </row>
    <row r="665" ht="13.5">
      <c r="A665" s="36"/>
    </row>
    <row r="666" ht="13.5">
      <c r="A666" s="36"/>
    </row>
    <row r="667" ht="13.5">
      <c r="A667" s="36"/>
    </row>
    <row r="668" ht="13.5">
      <c r="A668" s="36"/>
    </row>
    <row r="669" ht="13.5">
      <c r="A669" s="36"/>
    </row>
    <row r="670" ht="13.5">
      <c r="A670" s="36"/>
    </row>
    <row r="671" ht="13.5">
      <c r="A671" s="36"/>
    </row>
    <row r="672" ht="13.5">
      <c r="A672" s="36"/>
    </row>
    <row r="673" ht="13.5">
      <c r="A673" s="36"/>
    </row>
    <row r="674" ht="13.5">
      <c r="A674" s="36"/>
    </row>
    <row r="675" ht="13.5">
      <c r="A675" s="36"/>
    </row>
    <row r="676" ht="13.5">
      <c r="A676" s="36"/>
    </row>
    <row r="677" ht="13.5">
      <c r="A677" s="36"/>
    </row>
    <row r="678" ht="13.5">
      <c r="A678" s="36"/>
    </row>
    <row r="679" ht="13.5">
      <c r="A679" s="36"/>
    </row>
    <row r="680" ht="13.5">
      <c r="A680" s="36"/>
    </row>
    <row r="681" ht="13.5">
      <c r="A681" s="36"/>
    </row>
    <row r="682" ht="13.5">
      <c r="A682" s="36"/>
    </row>
    <row r="683" ht="13.5">
      <c r="A683" s="36"/>
    </row>
    <row r="684" ht="13.5">
      <c r="A684" s="36"/>
    </row>
    <row r="685" ht="13.5">
      <c r="A685" s="36"/>
    </row>
    <row r="686" ht="13.5">
      <c r="A686" s="36"/>
    </row>
    <row r="687" ht="13.5">
      <c r="A687" s="36"/>
    </row>
    <row r="688" ht="13.5">
      <c r="A688" s="36"/>
    </row>
    <row r="689" ht="13.5">
      <c r="A689" s="36"/>
    </row>
    <row r="690" ht="13.5">
      <c r="A690" s="36"/>
    </row>
    <row r="691" ht="13.5">
      <c r="A691" s="36"/>
    </row>
    <row r="692" ht="13.5">
      <c r="A692" s="36"/>
    </row>
    <row r="693" ht="13.5">
      <c r="A693" s="36"/>
    </row>
    <row r="694" ht="13.5">
      <c r="A694" s="36"/>
    </row>
    <row r="695" ht="13.5">
      <c r="A695" s="36"/>
    </row>
    <row r="696" ht="13.5">
      <c r="A696" s="36"/>
    </row>
    <row r="697" ht="13.5">
      <c r="A697" s="36"/>
    </row>
    <row r="698" ht="13.5">
      <c r="A698" s="36"/>
    </row>
    <row r="699" ht="13.5">
      <c r="A699" s="36"/>
    </row>
    <row r="700" ht="13.5">
      <c r="A700" s="36"/>
    </row>
    <row r="701" ht="13.5">
      <c r="A701" s="36"/>
    </row>
    <row r="702" ht="13.5">
      <c r="A702" s="36"/>
    </row>
    <row r="703" ht="13.5">
      <c r="A703" s="36"/>
    </row>
    <row r="704" ht="13.5">
      <c r="A704" s="36"/>
    </row>
    <row r="705" ht="13.5">
      <c r="A705" s="36"/>
    </row>
    <row r="706" ht="13.5">
      <c r="A706" s="36"/>
    </row>
    <row r="707" ht="13.5">
      <c r="A707" s="36"/>
    </row>
    <row r="708" ht="13.5">
      <c r="A708" s="36"/>
    </row>
    <row r="709" ht="13.5">
      <c r="A709" s="36"/>
    </row>
    <row r="710" ht="13.5">
      <c r="A710" s="36"/>
    </row>
    <row r="711" ht="13.5">
      <c r="A711" s="36"/>
    </row>
    <row r="712" ht="13.5">
      <c r="A712" s="36"/>
    </row>
    <row r="713" ht="13.5">
      <c r="A713" s="36"/>
    </row>
    <row r="714" ht="13.5">
      <c r="A714" s="36"/>
    </row>
    <row r="715" ht="13.5">
      <c r="A715" s="36"/>
    </row>
    <row r="716" ht="13.5">
      <c r="A716" s="36"/>
    </row>
    <row r="717" ht="13.5">
      <c r="A717" s="36"/>
    </row>
    <row r="718" ht="13.5">
      <c r="A718" s="36"/>
    </row>
    <row r="719" ht="13.5">
      <c r="A719" s="36"/>
    </row>
    <row r="720" ht="13.5">
      <c r="A720" s="36"/>
    </row>
    <row r="721" ht="13.5">
      <c r="A721" s="36"/>
    </row>
    <row r="722" ht="13.5">
      <c r="A722" s="36"/>
    </row>
    <row r="723" ht="13.5">
      <c r="A723" s="36"/>
    </row>
    <row r="724" ht="13.5">
      <c r="A724" s="36"/>
    </row>
    <row r="725" ht="13.5">
      <c r="A725" s="36"/>
    </row>
    <row r="726" ht="13.5">
      <c r="A726" s="36"/>
    </row>
    <row r="727" ht="13.5">
      <c r="A727" s="36"/>
    </row>
    <row r="728" ht="13.5">
      <c r="A728" s="36"/>
    </row>
    <row r="729" ht="13.5">
      <c r="A729" s="36"/>
    </row>
    <row r="730" ht="13.5">
      <c r="A730" s="36"/>
    </row>
    <row r="731" ht="13.5">
      <c r="A731" s="36"/>
    </row>
    <row r="732" ht="13.5">
      <c r="A732" s="36"/>
    </row>
    <row r="733" ht="13.5">
      <c r="A733" s="36"/>
    </row>
    <row r="734" ht="13.5">
      <c r="A734" s="36"/>
    </row>
    <row r="735" ht="13.5">
      <c r="A735" s="36"/>
    </row>
    <row r="736" ht="13.5">
      <c r="A736" s="36"/>
    </row>
    <row r="737" ht="13.5">
      <c r="A737" s="36"/>
    </row>
    <row r="738" ht="13.5">
      <c r="A738" s="36"/>
    </row>
    <row r="739" ht="13.5">
      <c r="A739" s="36"/>
    </row>
    <row r="740" ht="13.5">
      <c r="A740" s="36"/>
    </row>
    <row r="741" ht="13.5">
      <c r="A741" s="36"/>
    </row>
    <row r="742" ht="13.5">
      <c r="A742" s="36"/>
    </row>
    <row r="743" ht="13.5">
      <c r="A743" s="36"/>
    </row>
    <row r="744" ht="13.5">
      <c r="A744" s="36"/>
    </row>
    <row r="745" ht="13.5">
      <c r="A745" s="36"/>
    </row>
    <row r="746" ht="13.5">
      <c r="A746" s="36"/>
    </row>
    <row r="747" ht="13.5">
      <c r="A747" s="36"/>
    </row>
    <row r="748" ht="13.5">
      <c r="A748" s="36"/>
    </row>
    <row r="749" ht="13.5">
      <c r="A749" s="36"/>
    </row>
    <row r="750" ht="13.5">
      <c r="A750" s="36"/>
    </row>
    <row r="751" ht="13.5">
      <c r="A751" s="36"/>
    </row>
    <row r="752" ht="13.5">
      <c r="A752" s="36"/>
    </row>
    <row r="753" ht="13.5">
      <c r="A753" s="36"/>
    </row>
    <row r="754" ht="13.5">
      <c r="A754" s="36"/>
    </row>
    <row r="755" ht="13.5">
      <c r="A755" s="36"/>
    </row>
    <row r="756" ht="13.5">
      <c r="A756" s="36"/>
    </row>
    <row r="757" ht="13.5">
      <c r="A757" s="36"/>
    </row>
    <row r="758" ht="13.5">
      <c r="A758" s="36"/>
    </row>
    <row r="759" ht="13.5">
      <c r="A759" s="36"/>
    </row>
    <row r="760" ht="13.5">
      <c r="A760" s="36"/>
    </row>
    <row r="761" ht="13.5">
      <c r="A761" s="36"/>
    </row>
    <row r="762" ht="13.5">
      <c r="A762" s="36"/>
    </row>
    <row r="763" ht="13.5">
      <c r="A763" s="36"/>
    </row>
    <row r="764" ht="13.5">
      <c r="A764" s="36"/>
    </row>
    <row r="765" ht="13.5">
      <c r="A765" s="36"/>
    </row>
    <row r="766" ht="13.5">
      <c r="A766" s="36"/>
    </row>
    <row r="767" ht="13.5">
      <c r="A767" s="36"/>
    </row>
    <row r="768" ht="13.5">
      <c r="A768" s="36"/>
    </row>
    <row r="769" ht="13.5">
      <c r="A769" s="36"/>
    </row>
    <row r="770" ht="13.5">
      <c r="A770" s="36"/>
    </row>
    <row r="771" ht="13.5">
      <c r="A771" s="36"/>
    </row>
    <row r="772" ht="13.5">
      <c r="A772" s="36"/>
    </row>
    <row r="773" ht="13.5">
      <c r="A773" s="36"/>
    </row>
    <row r="774" ht="13.5">
      <c r="A774" s="36"/>
    </row>
    <row r="775" ht="13.5">
      <c r="A775" s="36"/>
    </row>
    <row r="776" ht="13.5">
      <c r="A776" s="36"/>
    </row>
    <row r="777" ht="13.5">
      <c r="A777" s="36"/>
    </row>
    <row r="778" ht="13.5">
      <c r="A778" s="36"/>
    </row>
    <row r="779" ht="13.5">
      <c r="A779" s="36"/>
    </row>
    <row r="780" ht="13.5">
      <c r="A780" s="36"/>
    </row>
    <row r="781" ht="13.5">
      <c r="A781" s="36"/>
    </row>
    <row r="782" ht="13.5">
      <c r="A782" s="36"/>
    </row>
    <row r="783" ht="13.5">
      <c r="A783" s="36"/>
    </row>
    <row r="784" ht="13.5">
      <c r="A784" s="36"/>
    </row>
    <row r="785" ht="13.5">
      <c r="A785" s="36"/>
    </row>
    <row r="786" ht="13.5">
      <c r="A786" s="36"/>
    </row>
    <row r="787" ht="13.5">
      <c r="A787" s="36"/>
    </row>
    <row r="788" ht="13.5">
      <c r="A788" s="36"/>
    </row>
    <row r="789" ht="13.5">
      <c r="A789" s="36"/>
    </row>
    <row r="790" ht="13.5">
      <c r="A790" s="36"/>
    </row>
    <row r="791" ht="13.5">
      <c r="A791" s="36"/>
    </row>
    <row r="792" ht="13.5">
      <c r="A792" s="36"/>
    </row>
    <row r="793" ht="13.5">
      <c r="A793" s="36"/>
    </row>
    <row r="794" ht="13.5">
      <c r="A794" s="36"/>
    </row>
    <row r="795" ht="13.5">
      <c r="A795" s="36"/>
    </row>
    <row r="796" ht="13.5">
      <c r="A796" s="36"/>
    </row>
    <row r="797" ht="13.5">
      <c r="A797" s="36"/>
    </row>
    <row r="798" ht="13.5">
      <c r="A798" s="36"/>
    </row>
    <row r="799" ht="13.5">
      <c r="A799" s="36"/>
    </row>
    <row r="800" ht="13.5">
      <c r="A800" s="36"/>
    </row>
    <row r="801" ht="13.5">
      <c r="A801" s="36"/>
    </row>
    <row r="802" ht="13.5">
      <c r="A802" s="36"/>
    </row>
    <row r="803" ht="13.5">
      <c r="A803" s="36"/>
    </row>
    <row r="804" ht="13.5">
      <c r="A804" s="36"/>
    </row>
    <row r="805" ht="13.5">
      <c r="A805" s="36"/>
    </row>
    <row r="806" ht="13.5">
      <c r="A806" s="36"/>
    </row>
    <row r="807" ht="13.5">
      <c r="A807" s="36"/>
    </row>
    <row r="808" ht="13.5">
      <c r="A808" s="36"/>
    </row>
    <row r="809" ht="13.5">
      <c r="A809" s="36"/>
    </row>
    <row r="810" ht="13.5">
      <c r="A810" s="36"/>
    </row>
    <row r="811" ht="13.5">
      <c r="A811" s="36"/>
    </row>
    <row r="812" ht="13.5">
      <c r="A812" s="36"/>
    </row>
    <row r="813" ht="13.5">
      <c r="A813" s="36"/>
    </row>
    <row r="814" ht="13.5">
      <c r="A814" s="36"/>
    </row>
    <row r="815" ht="13.5">
      <c r="A815" s="36"/>
    </row>
    <row r="816" ht="13.5">
      <c r="A816" s="36"/>
    </row>
    <row r="817" ht="13.5">
      <c r="A817" s="36"/>
    </row>
    <row r="818" ht="13.5">
      <c r="A818" s="36"/>
    </row>
    <row r="819" ht="13.5">
      <c r="A819" s="36"/>
    </row>
    <row r="820" ht="13.5">
      <c r="A820" s="36"/>
    </row>
    <row r="821" ht="13.5">
      <c r="A821" s="36"/>
    </row>
    <row r="822" ht="13.5">
      <c r="A822" s="36"/>
    </row>
    <row r="823" ht="13.5">
      <c r="A823" s="36"/>
    </row>
    <row r="824" ht="13.5">
      <c r="A824" s="36"/>
    </row>
    <row r="825" ht="13.5">
      <c r="A825" s="36"/>
    </row>
    <row r="826" ht="13.5">
      <c r="A826" s="36"/>
    </row>
    <row r="827" ht="13.5">
      <c r="A827" s="36"/>
    </row>
    <row r="828" ht="13.5">
      <c r="A828" s="36"/>
    </row>
    <row r="829" ht="13.5">
      <c r="A829" s="36"/>
    </row>
    <row r="830" ht="13.5">
      <c r="A830" s="36"/>
    </row>
    <row r="831" ht="13.5">
      <c r="A831" s="36"/>
    </row>
    <row r="832" ht="13.5">
      <c r="A832" s="36"/>
    </row>
    <row r="833" ht="13.5">
      <c r="A833" s="36"/>
    </row>
    <row r="834" ht="13.5">
      <c r="A834" s="36"/>
    </row>
    <row r="835" ht="13.5">
      <c r="A835" s="36"/>
    </row>
    <row r="836" ht="13.5">
      <c r="A836" s="36"/>
    </row>
    <row r="837" ht="13.5">
      <c r="A837" s="36"/>
    </row>
    <row r="838" ht="13.5">
      <c r="A838" s="36"/>
    </row>
    <row r="839" ht="13.5">
      <c r="A839" s="36"/>
    </row>
    <row r="840" ht="13.5">
      <c r="A840" s="36"/>
    </row>
    <row r="841" ht="13.5">
      <c r="A841" s="36"/>
    </row>
    <row r="842" ht="13.5">
      <c r="A842" s="36"/>
    </row>
    <row r="843" ht="13.5">
      <c r="A843" s="36"/>
    </row>
    <row r="844" ht="13.5">
      <c r="A844" s="36"/>
    </row>
    <row r="845" ht="13.5">
      <c r="A845" s="36"/>
    </row>
    <row r="846" ht="13.5">
      <c r="A846" s="36"/>
    </row>
    <row r="847" ht="13.5">
      <c r="A847" s="36"/>
    </row>
    <row r="848" ht="13.5">
      <c r="A848" s="36"/>
    </row>
    <row r="849" ht="13.5">
      <c r="A849" s="36"/>
    </row>
    <row r="850" ht="13.5">
      <c r="A850" s="36"/>
    </row>
    <row r="851" ht="13.5">
      <c r="A851" s="36"/>
    </row>
    <row r="852" ht="13.5">
      <c r="A852" s="36"/>
    </row>
    <row r="853" ht="13.5">
      <c r="A853" s="36"/>
    </row>
    <row r="854" ht="13.5">
      <c r="A854" s="36"/>
    </row>
    <row r="855" ht="13.5">
      <c r="A855" s="36"/>
    </row>
    <row r="856" ht="13.5">
      <c r="A856" s="36"/>
    </row>
    <row r="857" ht="13.5">
      <c r="A857" s="36"/>
    </row>
    <row r="858" ht="13.5">
      <c r="A858" s="36"/>
    </row>
    <row r="859" ht="13.5">
      <c r="A859" s="36"/>
    </row>
    <row r="860" ht="13.5">
      <c r="A860" s="36"/>
    </row>
    <row r="861" ht="13.5">
      <c r="A861" s="36"/>
    </row>
    <row r="862" ht="13.5">
      <c r="A862" s="36"/>
    </row>
    <row r="863" ht="13.5">
      <c r="A863" s="36"/>
    </row>
    <row r="864" ht="13.5">
      <c r="A864" s="36"/>
    </row>
    <row r="865" ht="13.5">
      <c r="A865" s="36"/>
    </row>
    <row r="866" ht="13.5">
      <c r="A866" s="36"/>
    </row>
    <row r="867" ht="13.5">
      <c r="A867" s="36"/>
    </row>
    <row r="868" ht="13.5">
      <c r="A868" s="36"/>
    </row>
    <row r="869" ht="13.5">
      <c r="A869" s="36"/>
    </row>
    <row r="870" ht="13.5">
      <c r="A870" s="36"/>
    </row>
    <row r="871" ht="13.5">
      <c r="A871" s="36"/>
    </row>
    <row r="872" ht="13.5">
      <c r="A872" s="36"/>
    </row>
    <row r="873" ht="13.5">
      <c r="A873" s="36"/>
    </row>
    <row r="874" ht="13.5">
      <c r="A874" s="36"/>
    </row>
    <row r="875" ht="13.5">
      <c r="A875" s="36"/>
    </row>
    <row r="876" ht="13.5">
      <c r="A876" s="36"/>
    </row>
    <row r="877" ht="13.5">
      <c r="A877" s="36"/>
    </row>
    <row r="878" ht="13.5">
      <c r="A878" s="36"/>
    </row>
    <row r="879" ht="13.5">
      <c r="A879" s="36"/>
    </row>
    <row r="880" ht="13.5">
      <c r="A880" s="36"/>
    </row>
    <row r="881" ht="13.5">
      <c r="A881" s="36"/>
    </row>
    <row r="882" ht="13.5">
      <c r="A882" s="36"/>
    </row>
    <row r="883" ht="13.5">
      <c r="A883" s="36"/>
    </row>
    <row r="884" ht="13.5">
      <c r="A884" s="36"/>
    </row>
    <row r="885" ht="13.5">
      <c r="A885" s="36"/>
    </row>
    <row r="886" ht="13.5">
      <c r="A886" s="36"/>
    </row>
    <row r="887" ht="13.5">
      <c r="A887" s="36"/>
    </row>
    <row r="888" ht="13.5">
      <c r="A888" s="36"/>
    </row>
    <row r="889" ht="13.5">
      <c r="A889" s="36"/>
    </row>
    <row r="890" ht="13.5">
      <c r="A890" s="36"/>
    </row>
    <row r="891" ht="13.5">
      <c r="A891" s="36"/>
    </row>
    <row r="892" ht="13.5">
      <c r="A892" s="36"/>
    </row>
    <row r="893" ht="13.5">
      <c r="A893" s="36"/>
    </row>
    <row r="894" ht="13.5">
      <c r="A894" s="36"/>
    </row>
    <row r="895" ht="13.5">
      <c r="A895" s="36"/>
    </row>
    <row r="896" ht="13.5">
      <c r="A896" s="36"/>
    </row>
    <row r="897" ht="13.5">
      <c r="A897" s="36"/>
    </row>
    <row r="898" ht="13.5">
      <c r="A898" s="36"/>
    </row>
    <row r="899" ht="13.5">
      <c r="A899" s="36"/>
    </row>
    <row r="900" ht="13.5">
      <c r="A900" s="36"/>
    </row>
    <row r="901" ht="13.5">
      <c r="A901" s="36"/>
    </row>
    <row r="902" ht="13.5">
      <c r="A902" s="36"/>
    </row>
    <row r="903" ht="13.5">
      <c r="A903" s="36"/>
    </row>
    <row r="904" ht="13.5">
      <c r="A904" s="36"/>
    </row>
    <row r="905" ht="13.5">
      <c r="A905" s="36"/>
    </row>
    <row r="906" ht="13.5">
      <c r="A906" s="36"/>
    </row>
    <row r="907" ht="13.5">
      <c r="A907" s="36"/>
    </row>
    <row r="908" ht="13.5">
      <c r="A908" s="36"/>
    </row>
    <row r="909" ht="13.5">
      <c r="A909" s="36"/>
    </row>
    <row r="910" ht="13.5">
      <c r="A910" s="36"/>
    </row>
    <row r="911" ht="13.5">
      <c r="A911" s="36"/>
    </row>
    <row r="912" ht="13.5">
      <c r="A912" s="36"/>
    </row>
    <row r="913" ht="13.5">
      <c r="A913" s="36"/>
    </row>
    <row r="914" ht="13.5">
      <c r="A914" s="36"/>
    </row>
    <row r="915" ht="13.5">
      <c r="A915" s="36"/>
    </row>
    <row r="916" ht="13.5">
      <c r="A916" s="36"/>
    </row>
    <row r="917" ht="13.5">
      <c r="A917" s="36"/>
    </row>
    <row r="918" ht="13.5">
      <c r="A918" s="36"/>
    </row>
    <row r="919" ht="13.5">
      <c r="A919" s="36"/>
    </row>
    <row r="920" ht="13.5">
      <c r="A920" s="36"/>
    </row>
    <row r="921" ht="13.5">
      <c r="A921" s="36"/>
    </row>
    <row r="922" ht="13.5">
      <c r="A922" s="36"/>
    </row>
    <row r="923" ht="13.5">
      <c r="A923" s="36"/>
    </row>
    <row r="924" ht="13.5">
      <c r="A924" s="36"/>
    </row>
    <row r="925" ht="13.5">
      <c r="A925" s="36"/>
    </row>
    <row r="926" ht="13.5">
      <c r="A926" s="36"/>
    </row>
    <row r="927" ht="13.5">
      <c r="A927" s="36"/>
    </row>
    <row r="928" ht="13.5">
      <c r="A928" s="36"/>
    </row>
    <row r="929" ht="13.5">
      <c r="A929" s="36"/>
    </row>
    <row r="930" ht="13.5">
      <c r="A930" s="36"/>
    </row>
    <row r="931" ht="13.5">
      <c r="A931" s="36"/>
    </row>
    <row r="932" ht="13.5">
      <c r="A932" s="36"/>
    </row>
    <row r="933" ht="13.5">
      <c r="A933" s="36"/>
    </row>
    <row r="934" ht="13.5">
      <c r="A934" s="36"/>
    </row>
    <row r="935" ht="13.5">
      <c r="A935" s="36"/>
    </row>
    <row r="936" ht="13.5">
      <c r="A936" s="36"/>
    </row>
    <row r="937" ht="13.5">
      <c r="A937" s="36"/>
    </row>
    <row r="938" ht="13.5">
      <c r="A938" s="36"/>
    </row>
    <row r="939" ht="13.5">
      <c r="A939" s="36"/>
    </row>
    <row r="940" ht="13.5">
      <c r="A940" s="36"/>
    </row>
    <row r="941" ht="13.5">
      <c r="A941" s="36"/>
    </row>
    <row r="942" ht="13.5">
      <c r="A942" s="36"/>
    </row>
    <row r="943" ht="13.5">
      <c r="A943" s="36"/>
    </row>
    <row r="944" ht="13.5">
      <c r="A944" s="36"/>
    </row>
    <row r="945" ht="13.5">
      <c r="A945" s="36"/>
    </row>
    <row r="946" ht="13.5">
      <c r="A946" s="36"/>
    </row>
    <row r="947" ht="13.5">
      <c r="A947" s="36"/>
    </row>
    <row r="948" ht="13.5">
      <c r="A948" s="36"/>
    </row>
    <row r="949" ht="13.5">
      <c r="A949" s="36"/>
    </row>
    <row r="950" ht="13.5">
      <c r="A950" s="36"/>
    </row>
    <row r="951" ht="13.5">
      <c r="A951" s="36"/>
    </row>
    <row r="952" ht="13.5">
      <c r="A952" s="36"/>
    </row>
    <row r="953" ht="13.5">
      <c r="A953" s="36"/>
    </row>
    <row r="954" ht="13.5">
      <c r="A954" s="36"/>
    </row>
    <row r="955" ht="13.5">
      <c r="A955" s="36"/>
    </row>
    <row r="956" ht="13.5">
      <c r="A956" s="36"/>
    </row>
    <row r="957" ht="13.5">
      <c r="A957" s="36"/>
    </row>
    <row r="958" ht="13.5">
      <c r="A958" s="36"/>
    </row>
    <row r="959" ht="13.5">
      <c r="A959" s="36"/>
    </row>
    <row r="960" ht="13.5">
      <c r="A960" s="36"/>
    </row>
    <row r="961" ht="13.5">
      <c r="A961" s="36"/>
    </row>
    <row r="962" ht="13.5">
      <c r="A962" s="36"/>
    </row>
    <row r="963" ht="13.5">
      <c r="A963" s="36"/>
    </row>
    <row r="964" ht="13.5">
      <c r="A964" s="36"/>
    </row>
    <row r="965" ht="13.5">
      <c r="A965" s="36"/>
    </row>
    <row r="966" ht="13.5">
      <c r="A966" s="36"/>
    </row>
    <row r="967" ht="13.5">
      <c r="A967" s="36"/>
    </row>
    <row r="968" ht="13.5">
      <c r="A968" s="36"/>
    </row>
    <row r="969" ht="13.5">
      <c r="A969" s="36"/>
    </row>
    <row r="970" ht="13.5">
      <c r="A970" s="36"/>
    </row>
    <row r="971" ht="13.5">
      <c r="A971" s="36"/>
    </row>
    <row r="972" ht="13.5">
      <c r="A972" s="36"/>
    </row>
    <row r="973" ht="13.5">
      <c r="A973" s="36"/>
    </row>
    <row r="974" ht="13.5">
      <c r="A974" s="36"/>
    </row>
    <row r="975" ht="13.5">
      <c r="A975" s="36"/>
    </row>
    <row r="976" ht="13.5">
      <c r="A976" s="36"/>
    </row>
    <row r="977" ht="13.5">
      <c r="A977" s="36"/>
    </row>
    <row r="978" ht="13.5">
      <c r="A978" s="36"/>
    </row>
    <row r="979" ht="13.5">
      <c r="A979" s="36"/>
    </row>
    <row r="980" ht="13.5">
      <c r="A980" s="36"/>
    </row>
    <row r="981" ht="13.5">
      <c r="A981" s="36"/>
    </row>
    <row r="982" ht="13.5">
      <c r="A982" s="36"/>
    </row>
    <row r="983" ht="13.5">
      <c r="A983" s="36"/>
    </row>
    <row r="984" ht="13.5">
      <c r="A984" s="36"/>
    </row>
    <row r="985" ht="13.5">
      <c r="A985" s="36"/>
    </row>
    <row r="986" ht="13.5">
      <c r="A986" s="36"/>
    </row>
    <row r="987" ht="13.5">
      <c r="A987" s="36"/>
    </row>
    <row r="988" ht="13.5">
      <c r="A988" s="36"/>
    </row>
    <row r="989" ht="13.5">
      <c r="A989" s="36"/>
    </row>
    <row r="990" ht="13.5">
      <c r="A990" s="36"/>
    </row>
    <row r="991" ht="13.5">
      <c r="A991" s="36"/>
    </row>
    <row r="992" ht="13.5">
      <c r="A992" s="36"/>
    </row>
    <row r="993" ht="13.5">
      <c r="A993" s="36"/>
    </row>
    <row r="994" ht="13.5">
      <c r="A994" s="36"/>
    </row>
    <row r="995" ht="13.5">
      <c r="A995" s="36"/>
    </row>
    <row r="996" ht="13.5">
      <c r="A996" s="36"/>
    </row>
    <row r="997" ht="13.5">
      <c r="A997" s="36"/>
    </row>
    <row r="998" ht="13.5">
      <c r="A998" s="36"/>
    </row>
    <row r="999" ht="13.5">
      <c r="A999" s="36"/>
    </row>
    <row r="1000" ht="13.5">
      <c r="A1000" s="36"/>
    </row>
    <row r="1001" ht="13.5">
      <c r="A1001" s="36"/>
    </row>
    <row r="1002" ht="13.5">
      <c r="A1002" s="36"/>
    </row>
    <row r="1003" ht="13.5">
      <c r="A1003" s="36"/>
    </row>
    <row r="1004" ht="13.5">
      <c r="A1004" s="36"/>
    </row>
    <row r="1005" ht="13.5">
      <c r="A1005" s="36"/>
    </row>
    <row r="1006" ht="13.5">
      <c r="A1006" s="36"/>
    </row>
    <row r="1007" ht="13.5">
      <c r="A1007" s="36"/>
    </row>
    <row r="1008" ht="13.5">
      <c r="A1008" s="36"/>
    </row>
    <row r="1009" ht="13.5">
      <c r="A1009" s="36"/>
    </row>
    <row r="1010" ht="13.5">
      <c r="A1010" s="36"/>
    </row>
    <row r="1011" ht="13.5">
      <c r="A1011" s="36"/>
    </row>
    <row r="1012" ht="13.5">
      <c r="A1012" s="36"/>
    </row>
    <row r="1013" ht="13.5">
      <c r="A1013" s="36"/>
    </row>
    <row r="1014" ht="13.5">
      <c r="A1014" s="36"/>
    </row>
    <row r="1015" ht="13.5">
      <c r="A1015" s="36"/>
    </row>
    <row r="1016" ht="13.5">
      <c r="A1016" s="36"/>
    </row>
    <row r="1017" ht="13.5">
      <c r="A1017" s="36"/>
    </row>
    <row r="1018" ht="13.5">
      <c r="A1018" s="36"/>
    </row>
    <row r="1019" ht="13.5">
      <c r="A1019" s="36"/>
    </row>
    <row r="1020" ht="13.5">
      <c r="A1020" s="36"/>
    </row>
    <row r="1021" ht="13.5">
      <c r="A1021" s="36"/>
    </row>
    <row r="1022" ht="13.5">
      <c r="A1022" s="36"/>
    </row>
    <row r="1023" ht="13.5">
      <c r="A1023" s="36"/>
    </row>
    <row r="1024" ht="13.5">
      <c r="A1024" s="36"/>
    </row>
    <row r="1025" ht="13.5">
      <c r="A1025" s="36"/>
    </row>
    <row r="1026" ht="13.5">
      <c r="A1026" s="36"/>
    </row>
    <row r="1027" ht="13.5">
      <c r="A1027" s="36"/>
    </row>
    <row r="1028" ht="13.5">
      <c r="A1028" s="36"/>
    </row>
    <row r="1029" ht="13.5">
      <c r="A1029" s="36"/>
    </row>
    <row r="1030" ht="13.5">
      <c r="A1030" s="36"/>
    </row>
    <row r="1031" ht="13.5">
      <c r="A1031" s="36"/>
    </row>
    <row r="1032" ht="13.5">
      <c r="A1032" s="36"/>
    </row>
    <row r="1033" ht="13.5">
      <c r="A1033" s="36"/>
    </row>
    <row r="1034" ht="13.5">
      <c r="A1034" s="36"/>
    </row>
    <row r="1035" ht="13.5">
      <c r="A1035" s="36"/>
    </row>
    <row r="1036" ht="13.5">
      <c r="A1036" s="36"/>
    </row>
    <row r="1037" ht="13.5">
      <c r="A1037" s="36"/>
    </row>
    <row r="1038" ht="13.5">
      <c r="A1038" s="36"/>
    </row>
    <row r="1039" ht="13.5">
      <c r="A1039" s="36"/>
    </row>
    <row r="1040" ht="13.5">
      <c r="A1040" s="36"/>
    </row>
    <row r="1041" ht="13.5">
      <c r="A1041" s="36"/>
    </row>
    <row r="1042" ht="13.5">
      <c r="A1042" s="36"/>
    </row>
    <row r="1043" ht="13.5">
      <c r="A1043" s="36"/>
    </row>
    <row r="1044" ht="13.5">
      <c r="A1044" s="36"/>
    </row>
    <row r="1045" ht="13.5">
      <c r="A1045" s="36"/>
    </row>
    <row r="1046" ht="13.5">
      <c r="A1046" s="36"/>
    </row>
    <row r="1047" ht="13.5">
      <c r="A1047" s="36"/>
    </row>
    <row r="1048" ht="13.5">
      <c r="A1048" s="36"/>
    </row>
    <row r="1049" ht="13.5">
      <c r="A1049" s="36"/>
    </row>
    <row r="1050" ht="13.5">
      <c r="A1050" s="36"/>
    </row>
    <row r="1051" ht="13.5">
      <c r="A1051" s="36"/>
    </row>
    <row r="1052" ht="13.5">
      <c r="A1052" s="36"/>
    </row>
    <row r="1053" ht="13.5">
      <c r="A1053" s="36"/>
    </row>
    <row r="1054" ht="13.5">
      <c r="A1054" s="36"/>
    </row>
    <row r="1055" ht="13.5">
      <c r="A1055" s="36"/>
    </row>
    <row r="1056" ht="13.5">
      <c r="A1056" s="36"/>
    </row>
    <row r="1057" ht="13.5">
      <c r="A1057" s="36"/>
    </row>
    <row r="1058" ht="13.5">
      <c r="A1058" s="36"/>
    </row>
    <row r="1059" ht="13.5">
      <c r="A1059" s="36"/>
    </row>
    <row r="1060" ht="13.5">
      <c r="A1060" s="36"/>
    </row>
    <row r="1061" ht="13.5">
      <c r="A1061" s="36"/>
    </row>
    <row r="1062" ht="13.5">
      <c r="A1062" s="36"/>
    </row>
    <row r="1063" ht="13.5">
      <c r="A1063" s="36"/>
    </row>
    <row r="1064" ht="13.5">
      <c r="A1064" s="36"/>
    </row>
    <row r="1065" ht="13.5">
      <c r="A1065" s="36"/>
    </row>
    <row r="1066" ht="13.5">
      <c r="A1066" s="36"/>
    </row>
    <row r="1067" ht="13.5">
      <c r="A1067" s="36"/>
    </row>
    <row r="1068" ht="13.5">
      <c r="A1068" s="36"/>
    </row>
    <row r="1069" ht="13.5">
      <c r="A1069" s="36"/>
    </row>
    <row r="1070" ht="13.5">
      <c r="A1070" s="36"/>
    </row>
    <row r="1071" ht="13.5">
      <c r="A1071" s="36"/>
    </row>
    <row r="1072" ht="13.5">
      <c r="A1072" s="36"/>
    </row>
    <row r="1073" ht="13.5">
      <c r="A1073" s="36"/>
    </row>
    <row r="1074" ht="13.5">
      <c r="A1074" s="36"/>
    </row>
    <row r="1075" ht="13.5">
      <c r="A1075" s="36"/>
    </row>
    <row r="1076" ht="13.5">
      <c r="A1076" s="36"/>
    </row>
    <row r="1077" ht="13.5">
      <c r="A1077" s="36"/>
    </row>
    <row r="1078" ht="13.5">
      <c r="A1078" s="36"/>
    </row>
    <row r="1079" ht="13.5">
      <c r="A1079" s="36"/>
    </row>
    <row r="1080" ht="13.5">
      <c r="A1080" s="36"/>
    </row>
    <row r="1081" ht="13.5">
      <c r="A1081" s="36"/>
    </row>
    <row r="1082" ht="13.5">
      <c r="A1082" s="36"/>
    </row>
    <row r="1083" ht="13.5">
      <c r="A1083" s="36"/>
    </row>
    <row r="1084" ht="13.5">
      <c r="A1084" s="36"/>
    </row>
    <row r="1085" ht="13.5">
      <c r="A1085" s="36"/>
    </row>
    <row r="1086" ht="13.5">
      <c r="A1086" s="36"/>
    </row>
    <row r="1087" ht="13.5">
      <c r="A1087" s="36"/>
    </row>
    <row r="1088" ht="13.5">
      <c r="A1088" s="36"/>
    </row>
    <row r="1089" ht="13.5">
      <c r="A1089" s="36"/>
    </row>
    <row r="1090" ht="13.5">
      <c r="A1090" s="36"/>
    </row>
    <row r="1091" ht="13.5">
      <c r="A1091" s="36"/>
    </row>
    <row r="1092" ht="13.5">
      <c r="A1092" s="36"/>
    </row>
    <row r="1093" ht="13.5">
      <c r="A1093" s="36"/>
    </row>
    <row r="1094" ht="13.5">
      <c r="A1094" s="36"/>
    </row>
    <row r="1095" ht="13.5">
      <c r="A1095" s="36"/>
    </row>
    <row r="1096" ht="13.5">
      <c r="A1096" s="36"/>
    </row>
    <row r="1097" ht="13.5">
      <c r="A1097" s="36"/>
    </row>
    <row r="1098" ht="13.5">
      <c r="A1098" s="36"/>
    </row>
    <row r="1099" ht="13.5">
      <c r="A1099" s="36"/>
    </row>
    <row r="1100" ht="13.5">
      <c r="A1100" s="36"/>
    </row>
    <row r="1101" ht="13.5">
      <c r="A1101" s="36"/>
    </row>
    <row r="1102" ht="13.5">
      <c r="A1102" s="36"/>
    </row>
    <row r="1103" ht="13.5">
      <c r="A1103" s="36"/>
    </row>
    <row r="1104" ht="13.5">
      <c r="A1104" s="36"/>
    </row>
    <row r="1105" ht="13.5">
      <c r="A1105" s="36"/>
    </row>
    <row r="1106" ht="13.5">
      <c r="A1106" s="36"/>
    </row>
    <row r="1107" ht="13.5">
      <c r="A1107" s="36"/>
    </row>
    <row r="1108" ht="13.5">
      <c r="A1108" s="36"/>
    </row>
    <row r="1109" ht="13.5">
      <c r="A1109" s="36"/>
    </row>
    <row r="1110" ht="13.5">
      <c r="A1110" s="36"/>
    </row>
    <row r="1111" ht="13.5">
      <c r="A1111" s="36"/>
    </row>
    <row r="1112" ht="13.5">
      <c r="A1112" s="36"/>
    </row>
    <row r="1113" ht="13.5">
      <c r="A1113" s="36"/>
    </row>
    <row r="1114" ht="13.5">
      <c r="A1114" s="36"/>
    </row>
    <row r="1115" ht="13.5">
      <c r="A1115" s="36"/>
    </row>
    <row r="1116" ht="13.5">
      <c r="A1116" s="36"/>
    </row>
    <row r="1117" ht="13.5">
      <c r="A1117" s="36"/>
    </row>
    <row r="1118" ht="13.5">
      <c r="A1118" s="36"/>
    </row>
    <row r="1119" ht="13.5">
      <c r="A1119" s="36"/>
    </row>
    <row r="1120" ht="13.5">
      <c r="A1120" s="36"/>
    </row>
    <row r="1121" ht="13.5">
      <c r="A1121" s="36"/>
    </row>
    <row r="1122" ht="13.5">
      <c r="A1122" s="36"/>
    </row>
    <row r="1123" ht="13.5">
      <c r="A1123" s="36"/>
    </row>
    <row r="1124" ht="13.5">
      <c r="A1124" s="36"/>
    </row>
    <row r="1125" ht="13.5">
      <c r="A1125" s="36"/>
    </row>
    <row r="1126" ht="13.5">
      <c r="A1126" s="36"/>
    </row>
    <row r="1127" ht="13.5">
      <c r="A1127" s="36"/>
    </row>
    <row r="1128" ht="13.5">
      <c r="A1128" s="36"/>
    </row>
    <row r="1129" ht="13.5">
      <c r="A1129" s="36"/>
    </row>
    <row r="1130" ht="13.5">
      <c r="A1130" s="36"/>
    </row>
    <row r="1131" ht="13.5">
      <c r="A1131" s="36"/>
    </row>
    <row r="1132" ht="13.5">
      <c r="A1132" s="36"/>
    </row>
    <row r="1133" ht="13.5">
      <c r="A1133" s="36"/>
    </row>
    <row r="1134" ht="13.5">
      <c r="A1134" s="36"/>
    </row>
    <row r="1135" ht="13.5">
      <c r="A1135" s="36"/>
    </row>
    <row r="1136" ht="13.5">
      <c r="A1136" s="36"/>
    </row>
    <row r="1137" ht="13.5">
      <c r="A1137" s="36"/>
    </row>
    <row r="1138" ht="13.5">
      <c r="A1138" s="36"/>
    </row>
    <row r="1139" ht="13.5">
      <c r="A1139" s="36"/>
    </row>
    <row r="1140" ht="13.5">
      <c r="A1140" s="36"/>
    </row>
    <row r="1141" ht="13.5">
      <c r="A1141" s="36"/>
    </row>
    <row r="1142" ht="13.5">
      <c r="A1142" s="36"/>
    </row>
    <row r="1143" ht="13.5">
      <c r="A1143" s="36"/>
    </row>
    <row r="1144" ht="13.5">
      <c r="A1144" s="36"/>
    </row>
    <row r="1145" ht="13.5">
      <c r="A1145" s="36"/>
    </row>
    <row r="1146" ht="13.5">
      <c r="A1146" s="36"/>
    </row>
    <row r="1147" ht="13.5">
      <c r="A1147" s="36"/>
    </row>
    <row r="1148" ht="13.5">
      <c r="A1148" s="36"/>
    </row>
    <row r="1149" ht="13.5">
      <c r="A1149" s="36"/>
    </row>
    <row r="1150" ht="13.5">
      <c r="A1150" s="36"/>
    </row>
    <row r="1151" ht="13.5">
      <c r="A1151" s="36"/>
    </row>
    <row r="1152" ht="13.5">
      <c r="A1152" s="36"/>
    </row>
    <row r="1153" ht="13.5">
      <c r="A1153" s="36"/>
    </row>
    <row r="1154" ht="13.5">
      <c r="A1154" s="36"/>
    </row>
    <row r="1155" ht="13.5">
      <c r="A1155" s="36"/>
    </row>
    <row r="1156" ht="13.5">
      <c r="A1156" s="36"/>
    </row>
    <row r="1157" ht="13.5">
      <c r="A1157" s="36"/>
    </row>
    <row r="1158" ht="13.5">
      <c r="A1158" s="36"/>
    </row>
    <row r="1159" ht="13.5">
      <c r="A1159" s="36"/>
    </row>
    <row r="1160" ht="13.5">
      <c r="A1160" s="36"/>
    </row>
    <row r="1161" ht="13.5">
      <c r="A1161" s="36"/>
    </row>
    <row r="1162" ht="13.5">
      <c r="A1162" s="36"/>
    </row>
    <row r="1163" ht="13.5">
      <c r="A1163" s="36"/>
    </row>
    <row r="1164" ht="13.5">
      <c r="A1164" s="36"/>
    </row>
    <row r="1165" ht="13.5">
      <c r="A1165" s="36"/>
    </row>
    <row r="1166" ht="13.5">
      <c r="A1166" s="36"/>
    </row>
    <row r="1167" ht="13.5">
      <c r="A1167" s="36"/>
    </row>
    <row r="1168" ht="13.5">
      <c r="A1168" s="36"/>
    </row>
    <row r="1169" ht="13.5">
      <c r="A1169" s="36"/>
    </row>
    <row r="1170" ht="13.5">
      <c r="A1170" s="36"/>
    </row>
    <row r="1171" ht="13.5">
      <c r="A1171" s="36"/>
    </row>
    <row r="1172" ht="13.5">
      <c r="A1172" s="36"/>
    </row>
    <row r="1173" ht="13.5">
      <c r="A1173" s="36"/>
    </row>
    <row r="1174" ht="13.5">
      <c r="A1174" s="36"/>
    </row>
    <row r="1175" ht="13.5">
      <c r="A1175" s="36"/>
    </row>
    <row r="1176" ht="13.5">
      <c r="A1176" s="36"/>
    </row>
    <row r="1177" ht="13.5">
      <c r="A1177" s="36"/>
    </row>
    <row r="1178" ht="13.5">
      <c r="A1178" s="36"/>
    </row>
    <row r="1179" ht="13.5">
      <c r="A1179" s="36"/>
    </row>
    <row r="1180" ht="13.5">
      <c r="A1180" s="36"/>
    </row>
    <row r="1181" ht="13.5">
      <c r="A1181" s="36"/>
    </row>
    <row r="1182" ht="13.5">
      <c r="A1182" s="36"/>
    </row>
    <row r="1183" ht="13.5">
      <c r="A1183" s="36"/>
    </row>
    <row r="1184" ht="13.5">
      <c r="A1184" s="36"/>
    </row>
    <row r="1185" ht="13.5">
      <c r="A1185" s="36"/>
    </row>
    <row r="1186" ht="13.5">
      <c r="A1186" s="36"/>
    </row>
    <row r="1187" ht="13.5">
      <c r="A1187" s="36"/>
    </row>
    <row r="1188" ht="13.5">
      <c r="A1188" s="36"/>
    </row>
    <row r="1189" ht="13.5">
      <c r="A1189" s="36"/>
    </row>
    <row r="1190" ht="13.5">
      <c r="A1190" s="36"/>
    </row>
    <row r="1191" ht="13.5">
      <c r="A1191" s="36"/>
    </row>
    <row r="1192" ht="13.5">
      <c r="A1192" s="36"/>
    </row>
    <row r="1193" ht="13.5">
      <c r="A1193" s="36"/>
    </row>
    <row r="1194" ht="13.5">
      <c r="A1194" s="36"/>
    </row>
    <row r="1195" ht="13.5">
      <c r="A1195" s="36"/>
    </row>
    <row r="1196" ht="13.5">
      <c r="A1196" s="36"/>
    </row>
    <row r="1197" ht="13.5">
      <c r="A1197" s="36"/>
    </row>
    <row r="1198" ht="13.5">
      <c r="A1198" s="36"/>
    </row>
    <row r="1199" ht="13.5">
      <c r="A1199" s="36"/>
    </row>
    <row r="1200" ht="13.5">
      <c r="A1200" s="36"/>
    </row>
    <row r="1201" ht="13.5">
      <c r="A1201" s="36"/>
    </row>
    <row r="1202" ht="13.5">
      <c r="A1202" s="36"/>
    </row>
    <row r="1203" ht="13.5">
      <c r="A1203" s="36"/>
    </row>
    <row r="1204" ht="13.5">
      <c r="A1204" s="36"/>
    </row>
    <row r="1205" ht="13.5">
      <c r="A1205" s="36"/>
    </row>
    <row r="1206" ht="13.5">
      <c r="A1206" s="36"/>
    </row>
    <row r="1207" ht="13.5">
      <c r="A1207" s="36"/>
    </row>
    <row r="1208" ht="13.5">
      <c r="A1208" s="36"/>
    </row>
    <row r="1209" ht="13.5">
      <c r="A1209" s="36"/>
    </row>
    <row r="1210" ht="13.5">
      <c r="A1210" s="36"/>
    </row>
    <row r="1211" ht="13.5">
      <c r="A1211" s="36"/>
    </row>
    <row r="1212" ht="13.5">
      <c r="A1212" s="36"/>
    </row>
    <row r="1213" ht="13.5">
      <c r="A1213" s="36"/>
    </row>
    <row r="1214" ht="13.5">
      <c r="A1214" s="36"/>
    </row>
    <row r="1215" ht="13.5">
      <c r="A1215" s="36"/>
    </row>
    <row r="1216" ht="13.5">
      <c r="A1216" s="36"/>
    </row>
    <row r="1217" ht="13.5">
      <c r="A1217" s="36"/>
    </row>
    <row r="1218" ht="13.5">
      <c r="A1218" s="36"/>
    </row>
    <row r="1219" ht="13.5">
      <c r="A1219" s="36"/>
    </row>
    <row r="1220" ht="13.5">
      <c r="A1220" s="36"/>
    </row>
    <row r="1221" ht="13.5">
      <c r="A1221" s="36"/>
    </row>
    <row r="1222" ht="13.5">
      <c r="A1222" s="36"/>
    </row>
    <row r="1223" ht="13.5">
      <c r="A1223" s="36"/>
    </row>
    <row r="1224" ht="13.5">
      <c r="A1224" s="36"/>
    </row>
    <row r="1225" ht="13.5">
      <c r="A1225" s="36"/>
    </row>
    <row r="1226" ht="13.5">
      <c r="A1226" s="36"/>
    </row>
    <row r="1227" ht="13.5">
      <c r="A1227" s="36"/>
    </row>
    <row r="1228" ht="13.5">
      <c r="A1228" s="36"/>
    </row>
    <row r="1229" ht="13.5">
      <c r="A1229" s="36"/>
    </row>
    <row r="1230" ht="13.5">
      <c r="A1230" s="36"/>
    </row>
    <row r="1231" ht="13.5">
      <c r="A1231" s="36"/>
    </row>
    <row r="1232" ht="13.5">
      <c r="A1232" s="36"/>
    </row>
    <row r="1233" ht="13.5">
      <c r="A1233" s="36"/>
    </row>
    <row r="1234" ht="13.5">
      <c r="A1234" s="36"/>
    </row>
    <row r="1235" ht="13.5">
      <c r="A1235" s="36"/>
    </row>
    <row r="1236" ht="13.5">
      <c r="A1236" s="36"/>
    </row>
    <row r="1237" ht="13.5">
      <c r="A1237" s="36"/>
    </row>
    <row r="1238" ht="13.5">
      <c r="A1238" s="36"/>
    </row>
    <row r="1239" ht="13.5">
      <c r="A1239" s="36"/>
    </row>
    <row r="1240" ht="13.5">
      <c r="A1240" s="36"/>
    </row>
    <row r="1241" ht="13.5">
      <c r="A1241" s="36"/>
    </row>
    <row r="1242" ht="13.5">
      <c r="A1242" s="36"/>
    </row>
    <row r="1243" ht="13.5">
      <c r="A1243" s="36"/>
    </row>
    <row r="1244" ht="13.5">
      <c r="A1244" s="36"/>
    </row>
    <row r="1245" ht="13.5">
      <c r="A1245" s="36"/>
    </row>
    <row r="1246" ht="13.5">
      <c r="A1246" s="36"/>
    </row>
    <row r="1247" ht="13.5">
      <c r="A1247" s="36"/>
    </row>
    <row r="1248" ht="13.5">
      <c r="A1248" s="36"/>
    </row>
    <row r="1249" ht="13.5">
      <c r="A1249" s="36"/>
    </row>
    <row r="1250" ht="13.5">
      <c r="A1250" s="36"/>
    </row>
    <row r="1251" ht="13.5">
      <c r="A1251" s="36"/>
    </row>
    <row r="1252" ht="13.5">
      <c r="A1252" s="36"/>
    </row>
    <row r="1253" ht="13.5">
      <c r="A1253" s="36"/>
    </row>
    <row r="1254" ht="13.5">
      <c r="A1254" s="36"/>
    </row>
    <row r="1255" ht="13.5">
      <c r="A1255" s="36"/>
    </row>
    <row r="1256" ht="13.5">
      <c r="A1256" s="36"/>
    </row>
    <row r="1257" ht="13.5">
      <c r="A1257" s="36"/>
    </row>
    <row r="1258" ht="13.5">
      <c r="A1258" s="36"/>
    </row>
    <row r="1259" ht="13.5">
      <c r="A1259" s="36"/>
    </row>
    <row r="1260" ht="13.5">
      <c r="A1260" s="36"/>
    </row>
    <row r="1261" ht="13.5">
      <c r="A1261" s="36"/>
    </row>
    <row r="1262" ht="13.5">
      <c r="A1262" s="36"/>
    </row>
    <row r="1263" ht="13.5">
      <c r="A1263" s="36"/>
    </row>
    <row r="1264" ht="13.5">
      <c r="A1264" s="36"/>
    </row>
    <row r="1265" ht="13.5">
      <c r="A1265" s="36"/>
    </row>
    <row r="1266" ht="13.5">
      <c r="A1266" s="36"/>
    </row>
    <row r="1267" ht="13.5">
      <c r="A1267" s="36"/>
    </row>
    <row r="1268" ht="13.5">
      <c r="A1268" s="36"/>
    </row>
    <row r="1269" ht="13.5">
      <c r="A1269" s="36"/>
    </row>
    <row r="1270" ht="13.5">
      <c r="A1270" s="36"/>
    </row>
    <row r="1271" ht="13.5">
      <c r="A1271" s="36"/>
    </row>
    <row r="1272" ht="13.5">
      <c r="A1272" s="36"/>
    </row>
    <row r="1273" ht="13.5">
      <c r="A1273" s="36"/>
    </row>
    <row r="1274" ht="13.5">
      <c r="A1274" s="36"/>
    </row>
    <row r="1275" ht="13.5">
      <c r="A1275" s="36"/>
    </row>
    <row r="1276" ht="13.5">
      <c r="A1276" s="36"/>
    </row>
    <row r="1277" ht="13.5">
      <c r="A1277" s="36"/>
    </row>
    <row r="1278" ht="13.5">
      <c r="A1278" s="36"/>
    </row>
    <row r="1279" ht="13.5">
      <c r="A1279" s="36"/>
    </row>
    <row r="1280" ht="13.5">
      <c r="A1280" s="36"/>
    </row>
    <row r="1281" ht="13.5">
      <c r="A1281" s="36"/>
    </row>
    <row r="1282" ht="13.5">
      <c r="A1282" s="36"/>
    </row>
    <row r="1283" ht="13.5">
      <c r="A1283" s="36"/>
    </row>
    <row r="1284" ht="13.5">
      <c r="A1284" s="36"/>
    </row>
    <row r="1285" ht="13.5">
      <c r="A1285" s="36"/>
    </row>
    <row r="1286" ht="13.5">
      <c r="A1286" s="36"/>
    </row>
    <row r="1287" ht="13.5">
      <c r="A1287" s="36"/>
    </row>
    <row r="1288" ht="13.5">
      <c r="A1288" s="36"/>
    </row>
    <row r="1289" ht="13.5">
      <c r="A1289" s="36"/>
    </row>
    <row r="1290" ht="13.5">
      <c r="A1290" s="36"/>
    </row>
    <row r="1291" ht="13.5">
      <c r="A1291" s="36"/>
    </row>
    <row r="1292" ht="13.5">
      <c r="A1292" s="36"/>
    </row>
    <row r="1293" ht="13.5">
      <c r="A1293" s="36"/>
    </row>
    <row r="1294" ht="13.5">
      <c r="A1294" s="36"/>
    </row>
    <row r="1295" ht="13.5">
      <c r="A1295" s="36"/>
    </row>
    <row r="1296" ht="13.5">
      <c r="A1296" s="36"/>
    </row>
    <row r="1297" ht="13.5">
      <c r="A1297" s="36"/>
    </row>
    <row r="1298" ht="13.5">
      <c r="A1298" s="36"/>
    </row>
    <row r="1299" ht="13.5">
      <c r="A1299" s="36"/>
    </row>
    <row r="1300" ht="13.5">
      <c r="A1300" s="36"/>
    </row>
    <row r="1301" ht="13.5">
      <c r="A1301" s="36"/>
    </row>
    <row r="1302" ht="13.5">
      <c r="A1302" s="36"/>
    </row>
    <row r="1303" ht="13.5">
      <c r="A1303" s="36"/>
    </row>
    <row r="1304" ht="13.5">
      <c r="A1304" s="36"/>
    </row>
    <row r="1305" ht="13.5">
      <c r="A1305" s="36"/>
    </row>
    <row r="1306" ht="13.5">
      <c r="A1306" s="36"/>
    </row>
    <row r="1307" ht="13.5">
      <c r="A1307" s="36"/>
    </row>
    <row r="1308" ht="13.5">
      <c r="A1308" s="36"/>
    </row>
    <row r="1309" ht="13.5">
      <c r="A1309" s="36"/>
    </row>
    <row r="1310" ht="13.5">
      <c r="A1310" s="36"/>
    </row>
    <row r="1311" ht="13.5">
      <c r="A1311" s="36"/>
    </row>
    <row r="1312" ht="13.5">
      <c r="A1312" s="36"/>
    </row>
    <row r="1313" ht="13.5">
      <c r="A1313" s="36"/>
    </row>
    <row r="1314" ht="13.5">
      <c r="A1314" s="36"/>
    </row>
    <row r="1315" ht="13.5">
      <c r="A1315" s="36"/>
    </row>
    <row r="1316" ht="13.5">
      <c r="A1316" s="36"/>
    </row>
    <row r="1317" ht="13.5">
      <c r="A1317" s="36"/>
    </row>
    <row r="1318" ht="13.5">
      <c r="A1318" s="36"/>
    </row>
    <row r="1319" ht="13.5">
      <c r="A1319" s="36"/>
    </row>
    <row r="1320" ht="13.5">
      <c r="A1320" s="36"/>
    </row>
    <row r="1321" ht="13.5">
      <c r="A1321" s="36"/>
    </row>
    <row r="1322" ht="13.5">
      <c r="A1322" s="36"/>
    </row>
    <row r="1323" ht="13.5">
      <c r="A1323" s="36"/>
    </row>
    <row r="1324" ht="13.5">
      <c r="A1324" s="36"/>
    </row>
    <row r="1325" ht="13.5">
      <c r="A1325" s="36"/>
    </row>
    <row r="1326" ht="13.5">
      <c r="A1326" s="36"/>
    </row>
    <row r="1327" ht="13.5">
      <c r="A1327" s="36"/>
    </row>
    <row r="1328" ht="13.5">
      <c r="A1328" s="36"/>
    </row>
    <row r="1329" ht="13.5">
      <c r="A1329" s="36"/>
    </row>
    <row r="1330" ht="13.5">
      <c r="A1330" s="36"/>
    </row>
    <row r="1331" ht="13.5">
      <c r="A1331" s="36"/>
    </row>
    <row r="1332" ht="13.5">
      <c r="A1332" s="36"/>
    </row>
    <row r="1333" ht="13.5">
      <c r="A1333" s="36"/>
    </row>
    <row r="1334" ht="13.5">
      <c r="A1334" s="36"/>
    </row>
    <row r="1335" ht="13.5">
      <c r="A1335" s="36"/>
    </row>
    <row r="1336" ht="13.5">
      <c r="A1336" s="36"/>
    </row>
    <row r="1337" ht="13.5">
      <c r="A1337" s="36"/>
    </row>
    <row r="1338" ht="13.5">
      <c r="A1338" s="36"/>
    </row>
    <row r="1339" ht="13.5">
      <c r="A1339" s="36"/>
    </row>
    <row r="1340" ht="13.5">
      <c r="A1340" s="36"/>
    </row>
    <row r="1341" ht="13.5">
      <c r="A1341" s="36"/>
    </row>
    <row r="1342" ht="13.5">
      <c r="A1342" s="36"/>
    </row>
    <row r="1343" ht="13.5">
      <c r="A1343" s="36"/>
    </row>
    <row r="1344" ht="13.5">
      <c r="A1344" s="36"/>
    </row>
    <row r="1345" ht="13.5">
      <c r="A1345" s="36"/>
    </row>
    <row r="1346" ht="13.5">
      <c r="A1346" s="36"/>
    </row>
    <row r="1347" ht="13.5">
      <c r="A1347" s="36"/>
    </row>
    <row r="1348" ht="13.5">
      <c r="A1348" s="36"/>
    </row>
    <row r="1349" ht="13.5">
      <c r="A1349" s="36"/>
    </row>
    <row r="1350" ht="13.5">
      <c r="A1350" s="36"/>
    </row>
    <row r="1351" ht="13.5">
      <c r="A1351" s="36"/>
    </row>
    <row r="1352" ht="13.5">
      <c r="A1352" s="36"/>
    </row>
    <row r="1353" ht="13.5">
      <c r="A1353" s="36"/>
    </row>
    <row r="1354" ht="13.5">
      <c r="A1354" s="36"/>
    </row>
    <row r="1355" ht="13.5">
      <c r="A1355" s="36"/>
    </row>
    <row r="1356" ht="13.5">
      <c r="A1356" s="36"/>
    </row>
    <row r="1357" ht="13.5">
      <c r="A1357" s="36"/>
    </row>
    <row r="1358" ht="13.5">
      <c r="A1358" s="36"/>
    </row>
    <row r="1359" ht="13.5">
      <c r="A1359" s="36"/>
    </row>
    <row r="1360" ht="13.5">
      <c r="A1360" s="36"/>
    </row>
    <row r="1361" ht="13.5">
      <c r="A1361" s="36"/>
    </row>
    <row r="1362" ht="13.5">
      <c r="A1362" s="36"/>
    </row>
    <row r="1363" ht="13.5">
      <c r="A1363" s="36"/>
    </row>
    <row r="1364" ht="13.5">
      <c r="A1364" s="36"/>
    </row>
    <row r="1365" ht="13.5">
      <c r="A1365" s="36"/>
    </row>
    <row r="1366" ht="13.5">
      <c r="A1366" s="36"/>
    </row>
    <row r="1367" ht="13.5">
      <c r="A1367" s="36"/>
    </row>
    <row r="1368" ht="13.5">
      <c r="A1368" s="36"/>
    </row>
    <row r="1369" ht="13.5">
      <c r="A1369" s="36"/>
    </row>
    <row r="1370" ht="13.5">
      <c r="A1370" s="36"/>
    </row>
    <row r="1371" ht="13.5">
      <c r="A1371" s="36"/>
    </row>
    <row r="1372" ht="13.5">
      <c r="A1372" s="36"/>
    </row>
    <row r="1373" ht="13.5">
      <c r="A1373" s="36"/>
    </row>
    <row r="1374" ht="13.5">
      <c r="A1374" s="36"/>
    </row>
    <row r="1375" ht="13.5">
      <c r="A1375" s="36"/>
    </row>
    <row r="1376" ht="13.5">
      <c r="A1376" s="36"/>
    </row>
    <row r="1377" ht="13.5">
      <c r="A1377" s="36"/>
    </row>
    <row r="1378" ht="13.5">
      <c r="A1378" s="36"/>
    </row>
    <row r="1379" ht="13.5">
      <c r="A1379" s="36"/>
    </row>
    <row r="1380" ht="13.5">
      <c r="A1380" s="36"/>
    </row>
    <row r="1381" ht="13.5">
      <c r="A1381" s="36"/>
    </row>
    <row r="1382" ht="13.5">
      <c r="A1382" s="36"/>
    </row>
    <row r="1383" ht="13.5">
      <c r="A1383" s="36"/>
    </row>
    <row r="1384" ht="13.5">
      <c r="A1384" s="36"/>
    </row>
    <row r="1385" ht="13.5">
      <c r="A1385" s="36"/>
    </row>
    <row r="1386" ht="13.5">
      <c r="A1386" s="36"/>
    </row>
    <row r="1387" ht="13.5">
      <c r="A1387" s="36"/>
    </row>
    <row r="1388" ht="13.5">
      <c r="A1388" s="36"/>
    </row>
    <row r="1389" ht="13.5">
      <c r="A1389" s="36"/>
    </row>
    <row r="1390" ht="13.5">
      <c r="A1390" s="36"/>
    </row>
    <row r="1391" ht="13.5">
      <c r="A1391" s="36"/>
    </row>
    <row r="1392" ht="13.5">
      <c r="A1392" s="36"/>
    </row>
    <row r="1393" ht="13.5">
      <c r="A1393" s="36"/>
    </row>
    <row r="1394" ht="13.5">
      <c r="A1394" s="36"/>
    </row>
    <row r="1395" ht="13.5">
      <c r="A1395" s="36"/>
    </row>
    <row r="1396" ht="13.5">
      <c r="A1396" s="36"/>
    </row>
    <row r="1397" ht="13.5">
      <c r="A1397" s="36"/>
    </row>
    <row r="1398" ht="13.5">
      <c r="A1398" s="36"/>
    </row>
    <row r="1399" ht="13.5">
      <c r="A1399" s="36"/>
    </row>
    <row r="1400" ht="13.5">
      <c r="A1400" s="36"/>
    </row>
    <row r="1401" ht="13.5">
      <c r="A1401" s="36"/>
    </row>
    <row r="1402" ht="13.5">
      <c r="A1402" s="36"/>
    </row>
    <row r="1403" ht="13.5">
      <c r="A1403" s="36"/>
    </row>
    <row r="1404" ht="13.5">
      <c r="A1404" s="36"/>
    </row>
    <row r="1405" ht="13.5">
      <c r="A1405" s="36"/>
    </row>
    <row r="1406" ht="13.5">
      <c r="A1406" s="36"/>
    </row>
    <row r="1407" ht="13.5">
      <c r="A1407" s="36"/>
    </row>
    <row r="1408" ht="13.5">
      <c r="A1408" s="36"/>
    </row>
    <row r="1409" ht="13.5">
      <c r="A1409" s="36"/>
    </row>
    <row r="1410" ht="13.5">
      <c r="A1410" s="36"/>
    </row>
    <row r="1411" ht="13.5">
      <c r="A1411" s="36"/>
    </row>
    <row r="1412" ht="13.5">
      <c r="A1412" s="36"/>
    </row>
    <row r="1413" ht="13.5">
      <c r="A1413" s="36"/>
    </row>
    <row r="1414" ht="13.5">
      <c r="A1414" s="36"/>
    </row>
    <row r="1415" ht="13.5">
      <c r="A1415" s="36"/>
    </row>
    <row r="1416" ht="13.5">
      <c r="A1416" s="36"/>
    </row>
    <row r="1417" ht="13.5">
      <c r="A1417" s="36"/>
    </row>
    <row r="1418" ht="13.5">
      <c r="A1418" s="36"/>
    </row>
    <row r="1419" ht="13.5">
      <c r="A1419" s="36"/>
    </row>
    <row r="1420" ht="13.5">
      <c r="A1420" s="36"/>
    </row>
    <row r="1421" ht="13.5">
      <c r="A1421" s="36"/>
    </row>
    <row r="1422" ht="13.5">
      <c r="A1422" s="36"/>
    </row>
    <row r="1423" ht="13.5">
      <c r="A1423" s="36"/>
    </row>
    <row r="1424" ht="13.5">
      <c r="A1424" s="36"/>
    </row>
    <row r="1425" ht="13.5">
      <c r="A1425" s="36"/>
    </row>
    <row r="1426" ht="13.5">
      <c r="A1426" s="36"/>
    </row>
    <row r="1427" ht="13.5">
      <c r="A1427" s="36"/>
    </row>
    <row r="1428" ht="13.5">
      <c r="A1428" s="36"/>
    </row>
    <row r="1429" ht="13.5">
      <c r="A1429" s="36"/>
    </row>
    <row r="1430" ht="13.5">
      <c r="A1430" s="36"/>
    </row>
    <row r="1431" ht="13.5">
      <c r="A1431" s="36"/>
    </row>
    <row r="1432" ht="13.5">
      <c r="A1432" s="36"/>
    </row>
    <row r="1433" ht="13.5">
      <c r="A1433" s="36"/>
    </row>
    <row r="1434" ht="13.5">
      <c r="A1434" s="36"/>
    </row>
    <row r="1435" ht="13.5">
      <c r="A1435" s="36"/>
    </row>
    <row r="1436" ht="13.5">
      <c r="A1436" s="36"/>
    </row>
    <row r="1437" ht="13.5">
      <c r="A1437" s="36"/>
    </row>
    <row r="1438" ht="13.5">
      <c r="A1438" s="36"/>
    </row>
    <row r="1439" ht="13.5">
      <c r="A1439" s="36"/>
    </row>
    <row r="1440" ht="13.5">
      <c r="A1440" s="36"/>
    </row>
    <row r="1441" ht="13.5">
      <c r="A1441" s="36"/>
    </row>
    <row r="1442" ht="13.5">
      <c r="A1442" s="36"/>
    </row>
    <row r="1443" ht="13.5">
      <c r="A1443" s="36"/>
    </row>
    <row r="1444" ht="13.5">
      <c r="A1444" s="36"/>
    </row>
    <row r="1445" ht="13.5">
      <c r="A1445" s="36"/>
    </row>
    <row r="1446" ht="13.5">
      <c r="A1446" s="36"/>
    </row>
    <row r="1447" ht="13.5">
      <c r="A1447" s="36"/>
    </row>
    <row r="1448" ht="13.5">
      <c r="A1448" s="36"/>
    </row>
    <row r="1449" ht="13.5">
      <c r="A1449" s="36"/>
    </row>
    <row r="1450" ht="13.5">
      <c r="A1450" s="36"/>
    </row>
    <row r="1451" ht="13.5">
      <c r="A1451" s="36"/>
    </row>
    <row r="1452" ht="13.5">
      <c r="A1452" s="36"/>
    </row>
    <row r="1453" ht="13.5">
      <c r="A1453" s="36"/>
    </row>
    <row r="1454" ht="13.5">
      <c r="A1454" s="36"/>
    </row>
    <row r="1455" ht="13.5">
      <c r="A1455" s="36"/>
    </row>
    <row r="1456" ht="13.5">
      <c r="A1456" s="36"/>
    </row>
    <row r="1457" ht="13.5">
      <c r="A1457" s="36"/>
    </row>
    <row r="1458" ht="13.5">
      <c r="A1458" s="36"/>
    </row>
    <row r="1459" ht="13.5">
      <c r="A1459" s="36"/>
    </row>
    <row r="1460" ht="13.5">
      <c r="A1460" s="36"/>
    </row>
    <row r="1461" ht="13.5">
      <c r="A1461" s="36"/>
    </row>
    <row r="1462" ht="13.5">
      <c r="A1462" s="36"/>
    </row>
    <row r="1463" ht="13.5">
      <c r="A1463" s="36"/>
    </row>
    <row r="1464" ht="13.5">
      <c r="A1464" s="36"/>
    </row>
    <row r="1465" ht="13.5">
      <c r="A1465" s="36"/>
    </row>
    <row r="1466" ht="13.5">
      <c r="A1466" s="36"/>
    </row>
    <row r="1467" ht="13.5">
      <c r="A1467" s="36"/>
    </row>
    <row r="1468" ht="13.5">
      <c r="A1468" s="36"/>
    </row>
    <row r="1469" ht="13.5">
      <c r="A1469" s="36"/>
    </row>
    <row r="1470" ht="13.5">
      <c r="A1470" s="36"/>
    </row>
    <row r="1471" ht="13.5">
      <c r="A1471" s="36"/>
    </row>
    <row r="1472" ht="13.5">
      <c r="A1472" s="36"/>
    </row>
    <row r="1473" ht="13.5">
      <c r="A1473" s="36"/>
    </row>
    <row r="1474" ht="13.5">
      <c r="A1474" s="36"/>
    </row>
    <row r="1475" ht="13.5">
      <c r="A1475" s="36"/>
    </row>
    <row r="1476" ht="13.5">
      <c r="A1476" s="36"/>
    </row>
    <row r="1477" ht="13.5">
      <c r="A1477" s="36"/>
    </row>
    <row r="1478" ht="13.5">
      <c r="A1478" s="36"/>
    </row>
    <row r="1479" ht="13.5">
      <c r="A1479" s="36"/>
    </row>
    <row r="1480" ht="13.5">
      <c r="A1480" s="36"/>
    </row>
    <row r="1481" ht="13.5">
      <c r="A1481" s="36"/>
    </row>
    <row r="1482" ht="13.5">
      <c r="A1482" s="36"/>
    </row>
    <row r="1483" ht="13.5">
      <c r="A1483" s="36"/>
    </row>
    <row r="1484" ht="13.5">
      <c r="A1484" s="36"/>
    </row>
    <row r="1485" ht="13.5">
      <c r="A1485" s="36"/>
    </row>
    <row r="1486" ht="13.5">
      <c r="A1486" s="36"/>
    </row>
    <row r="1487" ht="13.5">
      <c r="A1487" s="36"/>
    </row>
    <row r="1488" ht="13.5">
      <c r="A1488" s="36"/>
    </row>
    <row r="1489" ht="13.5">
      <c r="A1489" s="36"/>
    </row>
    <row r="1490" ht="13.5">
      <c r="A1490" s="36"/>
    </row>
    <row r="1491" ht="13.5">
      <c r="A1491" s="36"/>
    </row>
    <row r="1492" ht="13.5">
      <c r="A1492" s="36"/>
    </row>
    <row r="1493" ht="13.5">
      <c r="A1493" s="36"/>
    </row>
    <row r="1494" ht="13.5">
      <c r="A1494" s="36"/>
    </row>
    <row r="1495" ht="13.5">
      <c r="A1495" s="36"/>
    </row>
    <row r="1496" ht="13.5">
      <c r="A1496" s="36"/>
    </row>
    <row r="1497" ht="13.5">
      <c r="A1497" s="36"/>
    </row>
    <row r="1498" ht="13.5">
      <c r="A1498" s="36"/>
    </row>
    <row r="1499" ht="13.5">
      <c r="A1499" s="36"/>
    </row>
    <row r="1500" ht="13.5">
      <c r="A1500" s="36"/>
    </row>
    <row r="1501" ht="13.5">
      <c r="A1501" s="36"/>
    </row>
    <row r="1502" ht="13.5">
      <c r="A1502" s="36"/>
    </row>
    <row r="1503" ht="13.5">
      <c r="A1503" s="36"/>
    </row>
    <row r="1504" ht="13.5">
      <c r="A1504" s="36"/>
    </row>
    <row r="1505" ht="13.5">
      <c r="A1505" s="36"/>
    </row>
    <row r="1506" ht="13.5">
      <c r="A1506" s="36"/>
    </row>
    <row r="1507" ht="13.5">
      <c r="A1507" s="36"/>
    </row>
    <row r="1508" ht="13.5">
      <c r="A1508" s="36"/>
    </row>
    <row r="1509" ht="13.5">
      <c r="A1509" s="36"/>
    </row>
    <row r="1510" ht="13.5">
      <c r="A1510" s="36"/>
    </row>
    <row r="1511" ht="13.5">
      <c r="A1511" s="36"/>
    </row>
    <row r="1512" ht="13.5">
      <c r="A1512" s="36"/>
    </row>
    <row r="1513" ht="13.5">
      <c r="A1513" s="36"/>
    </row>
    <row r="1514" ht="13.5">
      <c r="A1514" s="36"/>
    </row>
    <row r="1515" ht="13.5">
      <c r="A1515" s="36"/>
    </row>
    <row r="1516" ht="13.5">
      <c r="A1516" s="36"/>
    </row>
    <row r="1517" ht="13.5">
      <c r="A1517" s="36"/>
    </row>
    <row r="1518" ht="13.5">
      <c r="A1518" s="36"/>
    </row>
    <row r="1519" ht="13.5">
      <c r="A1519" s="36"/>
    </row>
    <row r="1520" ht="13.5">
      <c r="A1520" s="36"/>
    </row>
    <row r="1521" ht="13.5">
      <c r="A1521" s="36"/>
    </row>
    <row r="1522" ht="13.5">
      <c r="A1522" s="36"/>
    </row>
    <row r="1523" ht="13.5">
      <c r="A1523" s="36"/>
    </row>
    <row r="1524" ht="13.5">
      <c r="A1524" s="36"/>
    </row>
    <row r="1525" ht="13.5">
      <c r="A1525" s="36"/>
    </row>
    <row r="1526" ht="13.5">
      <c r="A1526" s="36"/>
    </row>
    <row r="1527" ht="13.5">
      <c r="A1527" s="36"/>
    </row>
    <row r="1528" ht="13.5">
      <c r="A1528" s="36"/>
    </row>
    <row r="1529" ht="13.5">
      <c r="A1529" s="36"/>
    </row>
    <row r="1530" ht="13.5">
      <c r="A1530" s="36"/>
    </row>
    <row r="1531" ht="13.5">
      <c r="A1531" s="36"/>
    </row>
    <row r="1532" ht="13.5">
      <c r="A1532" s="36"/>
    </row>
    <row r="1533" ht="13.5">
      <c r="A1533" s="36"/>
    </row>
    <row r="1534" ht="13.5">
      <c r="A1534" s="36"/>
    </row>
    <row r="1535" ht="13.5">
      <c r="A1535" s="36"/>
    </row>
    <row r="1536" ht="13.5">
      <c r="A1536" s="36"/>
    </row>
    <row r="1537" ht="13.5">
      <c r="A1537" s="36"/>
    </row>
    <row r="1538" ht="13.5">
      <c r="A1538" s="36"/>
    </row>
    <row r="1539" ht="13.5">
      <c r="A1539" s="36"/>
    </row>
    <row r="1540" ht="13.5">
      <c r="A1540" s="36"/>
    </row>
    <row r="1541" ht="13.5">
      <c r="A1541" s="36"/>
    </row>
    <row r="1542" ht="13.5">
      <c r="A1542" s="36"/>
    </row>
    <row r="1543" ht="13.5">
      <c r="A1543" s="36"/>
    </row>
    <row r="1544" ht="13.5">
      <c r="A1544" s="36"/>
    </row>
    <row r="1545" ht="13.5">
      <c r="A1545" s="36"/>
    </row>
    <row r="1546" ht="13.5">
      <c r="A1546" s="36"/>
    </row>
    <row r="1547" ht="13.5">
      <c r="A1547" s="36"/>
    </row>
    <row r="1548" ht="13.5">
      <c r="A1548" s="36"/>
    </row>
    <row r="1549" ht="13.5">
      <c r="A1549" s="36"/>
    </row>
    <row r="1550" ht="13.5">
      <c r="A1550" s="36"/>
    </row>
    <row r="1551" ht="13.5">
      <c r="A1551" s="36"/>
    </row>
    <row r="1552" ht="13.5">
      <c r="A1552" s="36"/>
    </row>
    <row r="1553" ht="13.5">
      <c r="A1553" s="36"/>
    </row>
    <row r="1554" ht="13.5">
      <c r="A1554" s="36"/>
    </row>
    <row r="1555" ht="13.5">
      <c r="A1555" s="36"/>
    </row>
    <row r="1556" ht="13.5">
      <c r="A1556" s="36"/>
    </row>
    <row r="1557" ht="13.5">
      <c r="A1557" s="36"/>
    </row>
    <row r="1558" ht="13.5">
      <c r="A1558" s="36"/>
    </row>
    <row r="1559" ht="13.5">
      <c r="A1559" s="36"/>
    </row>
    <row r="1560" ht="13.5">
      <c r="A1560" s="36"/>
    </row>
    <row r="1561" ht="13.5">
      <c r="A1561" s="36"/>
    </row>
    <row r="1562" ht="13.5">
      <c r="A1562" s="36"/>
    </row>
    <row r="1563" ht="13.5">
      <c r="A1563" s="36"/>
    </row>
    <row r="1564" ht="13.5">
      <c r="A1564" s="36"/>
    </row>
    <row r="1565" ht="13.5">
      <c r="A1565" s="36"/>
    </row>
    <row r="1566" ht="13.5">
      <c r="A1566" s="36"/>
    </row>
    <row r="1567" ht="13.5">
      <c r="A1567" s="36"/>
    </row>
    <row r="1568" ht="13.5">
      <c r="A1568" s="36"/>
    </row>
    <row r="1569" ht="13.5">
      <c r="A1569" s="36"/>
    </row>
    <row r="1570" ht="13.5">
      <c r="A1570" s="36"/>
    </row>
    <row r="1571" ht="13.5">
      <c r="A1571" s="36"/>
    </row>
    <row r="1572" ht="13.5">
      <c r="A1572" s="36"/>
    </row>
    <row r="1573" ht="13.5">
      <c r="A1573" s="36"/>
    </row>
    <row r="1574" ht="13.5">
      <c r="A1574" s="36"/>
    </row>
    <row r="1575" ht="13.5">
      <c r="A1575" s="36"/>
    </row>
    <row r="1576" ht="13.5">
      <c r="A1576" s="36"/>
    </row>
    <row r="1577" ht="13.5">
      <c r="A1577" s="36"/>
    </row>
    <row r="1578" ht="13.5">
      <c r="A1578" s="36"/>
    </row>
    <row r="1579" ht="13.5">
      <c r="A1579" s="36"/>
    </row>
    <row r="1580" ht="13.5">
      <c r="A1580" s="36"/>
    </row>
    <row r="1581" ht="13.5">
      <c r="A1581" s="36"/>
    </row>
    <row r="1582" ht="13.5">
      <c r="A1582" s="36"/>
    </row>
    <row r="1583" ht="13.5">
      <c r="A1583" s="36"/>
    </row>
    <row r="1584" ht="13.5">
      <c r="A1584" s="36"/>
    </row>
    <row r="1585" ht="13.5">
      <c r="A1585" s="36"/>
    </row>
    <row r="1586" ht="13.5">
      <c r="A1586" s="36"/>
    </row>
    <row r="1587" ht="13.5">
      <c r="A1587" s="36"/>
    </row>
    <row r="1588" ht="13.5">
      <c r="A1588" s="36"/>
    </row>
    <row r="1589" ht="13.5">
      <c r="A1589" s="36"/>
    </row>
    <row r="1590" ht="13.5">
      <c r="A1590" s="36"/>
    </row>
    <row r="1591" ht="13.5">
      <c r="A1591" s="36"/>
    </row>
    <row r="1592" ht="13.5">
      <c r="A1592" s="36"/>
    </row>
    <row r="1593" ht="13.5">
      <c r="A1593" s="36"/>
    </row>
    <row r="1594" ht="13.5">
      <c r="A1594" s="36"/>
    </row>
    <row r="1595" ht="13.5">
      <c r="A1595" s="36"/>
    </row>
    <row r="1596" ht="13.5">
      <c r="A1596" s="36"/>
    </row>
    <row r="1597" ht="13.5">
      <c r="A1597" s="36"/>
    </row>
    <row r="1598" ht="13.5">
      <c r="A1598" s="36"/>
    </row>
    <row r="1599" ht="13.5">
      <c r="A1599" s="36"/>
    </row>
    <row r="1600" ht="13.5">
      <c r="A1600" s="36"/>
    </row>
    <row r="1601" ht="13.5">
      <c r="A1601" s="36"/>
    </row>
    <row r="1602" ht="13.5">
      <c r="A1602" s="36"/>
    </row>
    <row r="1603" ht="13.5">
      <c r="A1603" s="36"/>
    </row>
    <row r="1604" ht="13.5">
      <c r="A1604" s="36"/>
    </row>
    <row r="1605" ht="13.5">
      <c r="A1605" s="36"/>
    </row>
    <row r="1606" ht="13.5">
      <c r="A1606" s="36"/>
    </row>
    <row r="1607" ht="13.5">
      <c r="A1607" s="36"/>
    </row>
    <row r="1608" ht="13.5">
      <c r="A1608" s="36"/>
    </row>
    <row r="1609" ht="13.5">
      <c r="A1609" s="36"/>
    </row>
    <row r="1610" ht="13.5">
      <c r="A1610" s="36"/>
    </row>
    <row r="1611" ht="13.5">
      <c r="A1611" s="36"/>
    </row>
    <row r="1612" ht="13.5">
      <c r="A1612" s="36"/>
    </row>
    <row r="1613" ht="13.5">
      <c r="A1613" s="36"/>
    </row>
    <row r="1614" ht="13.5">
      <c r="A1614" s="36"/>
    </row>
    <row r="1615" ht="13.5">
      <c r="A1615" s="36"/>
    </row>
    <row r="1616" ht="13.5">
      <c r="A1616" s="36"/>
    </row>
    <row r="1617" ht="13.5">
      <c r="A1617" s="36"/>
    </row>
    <row r="1618" ht="13.5">
      <c r="A1618" s="36"/>
    </row>
    <row r="1619" ht="13.5">
      <c r="A1619" s="36"/>
    </row>
    <row r="1620" ht="13.5">
      <c r="A1620" s="36"/>
    </row>
    <row r="1621" ht="13.5">
      <c r="A1621" s="36"/>
    </row>
    <row r="1622" ht="13.5">
      <c r="A1622" s="36"/>
    </row>
    <row r="1623" ht="13.5">
      <c r="A1623" s="36"/>
    </row>
    <row r="1624" ht="13.5">
      <c r="A1624" s="36"/>
    </row>
    <row r="1625" ht="13.5">
      <c r="A1625" s="36"/>
    </row>
    <row r="1626" ht="13.5">
      <c r="A1626" s="36"/>
    </row>
    <row r="1627" ht="13.5">
      <c r="A1627" s="36"/>
    </row>
    <row r="1628" ht="13.5">
      <c r="A1628" s="36"/>
    </row>
    <row r="1629" ht="13.5">
      <c r="A1629" s="36"/>
    </row>
    <row r="1630" ht="13.5">
      <c r="A1630" s="36"/>
    </row>
    <row r="1631" ht="13.5">
      <c r="A1631" s="36"/>
    </row>
    <row r="1632" ht="13.5">
      <c r="A1632" s="36"/>
    </row>
    <row r="1633" ht="13.5">
      <c r="A1633" s="36"/>
    </row>
    <row r="1634" ht="13.5">
      <c r="A1634" s="36"/>
    </row>
    <row r="1635" ht="13.5">
      <c r="A1635" s="36"/>
    </row>
    <row r="1636" ht="13.5">
      <c r="A1636" s="36"/>
    </row>
    <row r="1637" ht="13.5">
      <c r="A1637" s="36"/>
    </row>
    <row r="1638" ht="13.5">
      <c r="A1638" s="36"/>
    </row>
    <row r="1639" ht="13.5">
      <c r="A1639" s="36"/>
    </row>
    <row r="1640" ht="13.5">
      <c r="A1640" s="36"/>
    </row>
    <row r="1641" ht="13.5">
      <c r="A1641" s="36"/>
    </row>
    <row r="1642" ht="13.5">
      <c r="A1642" s="36"/>
    </row>
    <row r="1643" ht="13.5">
      <c r="A1643" s="36"/>
    </row>
    <row r="1644" ht="13.5">
      <c r="A1644" s="36"/>
    </row>
    <row r="1645" ht="13.5">
      <c r="A1645" s="36"/>
    </row>
    <row r="1646" ht="13.5">
      <c r="A1646" s="36"/>
    </row>
    <row r="1647" ht="13.5">
      <c r="A1647" s="36"/>
    </row>
    <row r="1648" ht="13.5">
      <c r="A1648" s="36"/>
    </row>
    <row r="1649" ht="13.5">
      <c r="A1649" s="36"/>
    </row>
    <row r="1650" ht="13.5">
      <c r="A1650" s="36"/>
    </row>
    <row r="1651" ht="13.5">
      <c r="A1651" s="36"/>
    </row>
    <row r="1652" ht="13.5">
      <c r="A1652" s="36"/>
    </row>
    <row r="1653" ht="13.5">
      <c r="A1653" s="36"/>
    </row>
    <row r="1654" ht="13.5">
      <c r="A1654" s="36"/>
    </row>
    <row r="1655" ht="13.5">
      <c r="A1655" s="36"/>
    </row>
    <row r="1656" ht="13.5">
      <c r="A1656" s="36"/>
    </row>
    <row r="1657" ht="13.5">
      <c r="A1657" s="36"/>
    </row>
    <row r="1658" ht="13.5">
      <c r="A1658" s="36"/>
    </row>
    <row r="1659" ht="13.5">
      <c r="A1659" s="36"/>
    </row>
    <row r="1660" ht="13.5">
      <c r="A1660" s="36"/>
    </row>
    <row r="1661" ht="13.5">
      <c r="A1661" s="36"/>
    </row>
    <row r="1662" ht="13.5">
      <c r="A1662" s="36"/>
    </row>
    <row r="1663" ht="13.5">
      <c r="A1663" s="36"/>
    </row>
    <row r="1664" ht="13.5">
      <c r="A1664" s="36"/>
    </row>
    <row r="1665" ht="13.5">
      <c r="A1665" s="36"/>
    </row>
    <row r="1666" ht="13.5">
      <c r="A1666" s="36"/>
    </row>
    <row r="1667" ht="13.5">
      <c r="A1667" s="36"/>
    </row>
    <row r="1668" ht="13.5">
      <c r="A1668" s="36"/>
    </row>
    <row r="1669" ht="13.5">
      <c r="A1669" s="36"/>
    </row>
    <row r="1670" ht="13.5">
      <c r="A1670" s="36"/>
    </row>
    <row r="1671" ht="13.5">
      <c r="A1671" s="36"/>
    </row>
    <row r="1672" ht="13.5">
      <c r="A1672" s="36"/>
    </row>
    <row r="1673" ht="13.5">
      <c r="A1673" s="36"/>
    </row>
    <row r="1674" ht="13.5">
      <c r="A1674" s="36"/>
    </row>
    <row r="1675" ht="13.5">
      <c r="A1675" s="36"/>
    </row>
    <row r="1676" ht="13.5">
      <c r="A1676" s="36"/>
    </row>
    <row r="1677" ht="13.5">
      <c r="A1677" s="36"/>
    </row>
    <row r="1678" ht="13.5">
      <c r="A1678" s="36"/>
    </row>
    <row r="1679" ht="13.5">
      <c r="A1679" s="36"/>
    </row>
    <row r="1680" ht="13.5">
      <c r="A1680" s="36"/>
    </row>
    <row r="1681" ht="13.5">
      <c r="A1681" s="36"/>
    </row>
    <row r="1682" ht="13.5">
      <c r="A1682" s="36"/>
    </row>
    <row r="1683" ht="13.5">
      <c r="A1683" s="36"/>
    </row>
    <row r="1684" ht="13.5">
      <c r="A1684" s="36"/>
    </row>
    <row r="1685" ht="13.5">
      <c r="A1685" s="36"/>
    </row>
    <row r="1686" ht="13.5">
      <c r="A1686" s="36"/>
    </row>
    <row r="1687" ht="13.5">
      <c r="A1687" s="36"/>
    </row>
    <row r="1688" ht="13.5">
      <c r="A1688" s="36"/>
    </row>
    <row r="1689" ht="13.5">
      <c r="A1689" s="36"/>
    </row>
    <row r="1690" ht="13.5">
      <c r="A1690" s="36"/>
    </row>
    <row r="1691" ht="13.5">
      <c r="A1691" s="36"/>
    </row>
    <row r="1692" ht="13.5">
      <c r="A1692" s="36"/>
    </row>
    <row r="1693" ht="13.5">
      <c r="A1693" s="36"/>
    </row>
    <row r="1694" ht="13.5">
      <c r="A1694" s="36"/>
    </row>
    <row r="1695" ht="13.5">
      <c r="A1695" s="36"/>
    </row>
    <row r="1696" ht="13.5">
      <c r="A1696" s="36"/>
    </row>
    <row r="1697" ht="13.5">
      <c r="A1697" s="36"/>
    </row>
    <row r="1698" ht="13.5">
      <c r="A1698" s="36"/>
    </row>
    <row r="1699" ht="13.5">
      <c r="A1699" s="36"/>
    </row>
    <row r="1700" ht="13.5">
      <c r="A1700" s="36"/>
    </row>
    <row r="1701" ht="13.5">
      <c r="A1701" s="36"/>
    </row>
    <row r="1702" ht="13.5">
      <c r="A1702" s="36"/>
    </row>
    <row r="1703" ht="13.5">
      <c r="A1703" s="36"/>
    </row>
    <row r="1704" ht="13.5">
      <c r="A1704" s="36"/>
    </row>
    <row r="1705" ht="13.5">
      <c r="A1705" s="36"/>
    </row>
    <row r="1706" ht="13.5">
      <c r="A1706" s="36"/>
    </row>
    <row r="1707" ht="13.5">
      <c r="A1707" s="36"/>
    </row>
    <row r="1708" ht="13.5">
      <c r="A1708" s="36"/>
    </row>
    <row r="1709" ht="13.5">
      <c r="A1709" s="36"/>
    </row>
    <row r="1710" ht="13.5">
      <c r="A1710" s="36"/>
    </row>
    <row r="1711" ht="13.5">
      <c r="A1711" s="36"/>
    </row>
    <row r="1712" ht="13.5">
      <c r="A1712" s="36"/>
    </row>
    <row r="1713" ht="13.5">
      <c r="A1713" s="36"/>
    </row>
    <row r="1714" ht="13.5">
      <c r="A1714" s="36"/>
    </row>
    <row r="1715" ht="13.5">
      <c r="A1715" s="36"/>
    </row>
    <row r="1716" ht="13.5">
      <c r="A1716" s="36"/>
    </row>
    <row r="1717" ht="13.5">
      <c r="A1717" s="36"/>
    </row>
    <row r="1718" ht="13.5">
      <c r="A1718" s="36"/>
    </row>
    <row r="1719" ht="13.5">
      <c r="A1719" s="36"/>
    </row>
    <row r="1720" ht="13.5">
      <c r="A1720" s="36"/>
    </row>
    <row r="1721" ht="13.5">
      <c r="A1721" s="36"/>
    </row>
    <row r="1722" ht="13.5">
      <c r="A1722" s="36"/>
    </row>
    <row r="1723" ht="13.5">
      <c r="A1723" s="36"/>
    </row>
    <row r="1724" ht="13.5">
      <c r="A1724" s="36"/>
    </row>
    <row r="1725" ht="13.5">
      <c r="A1725" s="36"/>
    </row>
    <row r="1726" ht="13.5">
      <c r="A1726" s="36"/>
    </row>
    <row r="1727" ht="13.5">
      <c r="A1727" s="36"/>
    </row>
    <row r="1728" ht="13.5">
      <c r="A1728" s="36"/>
    </row>
    <row r="1729" ht="13.5">
      <c r="A1729" s="36"/>
    </row>
    <row r="1730" ht="13.5">
      <c r="A1730" s="36"/>
    </row>
    <row r="1731" ht="13.5">
      <c r="A1731" s="36"/>
    </row>
    <row r="1732" ht="13.5">
      <c r="A1732" s="36"/>
    </row>
    <row r="1733" ht="13.5">
      <c r="A1733" s="37"/>
    </row>
    <row r="1734" ht="13.5">
      <c r="A1734" s="37"/>
    </row>
    <row r="1735" ht="13.5">
      <c r="A1735" s="37"/>
    </row>
    <row r="1736" ht="13.5">
      <c r="A1736" s="37"/>
    </row>
    <row r="1737" ht="13.5">
      <c r="A1737" s="37"/>
    </row>
    <row r="1738" ht="13.5">
      <c r="A1738" s="37"/>
    </row>
    <row r="1739" ht="13.5">
      <c r="A1739" s="37"/>
    </row>
    <row r="1740" ht="13.5">
      <c r="A1740" s="37"/>
    </row>
    <row r="1741" ht="13.5">
      <c r="A1741" s="37"/>
    </row>
    <row r="1742" ht="13.5">
      <c r="A1742" s="37"/>
    </row>
    <row r="1743" ht="13.5">
      <c r="A1743" s="37"/>
    </row>
    <row r="1744" ht="13.5">
      <c r="A1744" s="37"/>
    </row>
    <row r="1745" ht="13.5">
      <c r="A1745" s="37"/>
    </row>
    <row r="1746" ht="13.5">
      <c r="A1746" s="37"/>
    </row>
    <row r="1747" ht="13.5">
      <c r="A1747" s="37"/>
    </row>
    <row r="1748" ht="13.5">
      <c r="A1748" s="37"/>
    </row>
    <row r="1749" ht="13.5">
      <c r="A1749" s="37"/>
    </row>
    <row r="1750" ht="13.5">
      <c r="A1750" s="37"/>
    </row>
    <row r="1751" ht="13.5">
      <c r="A1751" s="37"/>
    </row>
    <row r="1752" ht="13.5">
      <c r="A1752" s="37"/>
    </row>
    <row r="1753" ht="13.5">
      <c r="A1753" s="37"/>
    </row>
    <row r="1754" ht="13.5">
      <c r="A1754" s="37"/>
    </row>
    <row r="1755" ht="13.5">
      <c r="A1755" s="37"/>
    </row>
    <row r="1756" ht="13.5">
      <c r="A1756" s="37"/>
    </row>
    <row r="1757" ht="13.5">
      <c r="A1757" s="37"/>
    </row>
    <row r="1758" ht="13.5">
      <c r="A1758" s="37"/>
    </row>
    <row r="1759" ht="13.5">
      <c r="A1759" s="37"/>
    </row>
    <row r="1760" ht="13.5">
      <c r="A1760" s="37"/>
    </row>
    <row r="1761" ht="13.5">
      <c r="A1761" s="37"/>
    </row>
    <row r="1762" ht="13.5">
      <c r="A1762" s="37"/>
    </row>
    <row r="1763" ht="13.5">
      <c r="A1763" s="37"/>
    </row>
    <row r="1764" ht="13.5">
      <c r="A1764" s="37"/>
    </row>
    <row r="1765" ht="13.5">
      <c r="A1765" s="37"/>
    </row>
    <row r="1766" ht="13.5">
      <c r="A1766" s="37"/>
    </row>
    <row r="1767" ht="13.5">
      <c r="A1767" s="37"/>
    </row>
    <row r="1768" ht="13.5">
      <c r="A1768" s="37"/>
    </row>
    <row r="1769" ht="13.5">
      <c r="A1769" s="37"/>
    </row>
    <row r="1770" ht="13.5">
      <c r="A1770" s="37"/>
    </row>
    <row r="1771" ht="13.5">
      <c r="A1771" s="37"/>
    </row>
    <row r="1772" ht="13.5">
      <c r="A1772" s="37"/>
    </row>
    <row r="1773" ht="13.5">
      <c r="A1773" s="37"/>
    </row>
    <row r="1774" ht="13.5">
      <c r="A1774" s="37"/>
    </row>
    <row r="1775" ht="13.5">
      <c r="A1775" s="37"/>
    </row>
    <row r="1776" ht="13.5">
      <c r="A1776" s="37"/>
    </row>
    <row r="1777" ht="13.5">
      <c r="A1777" s="37"/>
    </row>
    <row r="1778" ht="13.5">
      <c r="A1778" s="37"/>
    </row>
    <row r="1779" ht="13.5">
      <c r="A1779" s="37"/>
    </row>
    <row r="1780" ht="13.5">
      <c r="A1780" s="37"/>
    </row>
    <row r="1781" ht="13.5">
      <c r="A1781" s="37"/>
    </row>
    <row r="1782" ht="13.5">
      <c r="A1782" s="37"/>
    </row>
    <row r="1783" ht="13.5">
      <c r="A1783" s="37"/>
    </row>
    <row r="1784" ht="13.5">
      <c r="A1784" s="37"/>
    </row>
    <row r="1785" ht="13.5">
      <c r="A1785" s="37"/>
    </row>
    <row r="1786" ht="13.5">
      <c r="A1786" s="37"/>
    </row>
    <row r="1787" ht="13.5">
      <c r="A1787" s="37"/>
    </row>
    <row r="1788" ht="13.5">
      <c r="A1788" s="37"/>
    </row>
    <row r="1789" ht="13.5">
      <c r="A1789" s="37"/>
    </row>
    <row r="1790" ht="13.5">
      <c r="A1790" s="37"/>
    </row>
    <row r="1791" ht="13.5">
      <c r="A1791" s="37"/>
    </row>
    <row r="1792" ht="13.5">
      <c r="A1792" s="37"/>
    </row>
    <row r="1793" ht="13.5">
      <c r="A1793" s="37"/>
    </row>
    <row r="1794" ht="13.5">
      <c r="A1794" s="37"/>
    </row>
    <row r="1795" ht="13.5">
      <c r="A1795" s="37"/>
    </row>
    <row r="1796" ht="13.5">
      <c r="A1796" s="37"/>
    </row>
    <row r="1797" ht="13.5">
      <c r="A1797" s="37"/>
    </row>
    <row r="1798" ht="13.5">
      <c r="A1798" s="37"/>
    </row>
    <row r="1799" ht="13.5">
      <c r="A1799" s="37"/>
    </row>
    <row r="1800" ht="13.5">
      <c r="A1800" s="37"/>
    </row>
    <row r="1801" ht="13.5">
      <c r="A1801" s="37"/>
    </row>
    <row r="1802" ht="13.5">
      <c r="A1802" s="37"/>
    </row>
    <row r="1803" ht="13.5">
      <c r="A1803" s="37"/>
    </row>
    <row r="1804" ht="13.5">
      <c r="A1804" s="37"/>
    </row>
    <row r="1805" ht="13.5">
      <c r="A1805" s="37"/>
    </row>
    <row r="1806" ht="13.5">
      <c r="A1806" s="37"/>
    </row>
    <row r="1807" ht="13.5">
      <c r="A1807" s="37"/>
    </row>
    <row r="1808" ht="13.5">
      <c r="A1808" s="37"/>
    </row>
    <row r="1809" ht="13.5">
      <c r="A1809" s="37"/>
    </row>
    <row r="1810" ht="13.5">
      <c r="A1810" s="37"/>
    </row>
    <row r="1811" ht="13.5">
      <c r="A1811" s="37"/>
    </row>
    <row r="1812" ht="13.5">
      <c r="A1812" s="37"/>
    </row>
    <row r="1813" ht="13.5">
      <c r="A1813" s="37"/>
    </row>
    <row r="1814" ht="13.5">
      <c r="A1814" s="37"/>
    </row>
    <row r="1815" ht="13.5">
      <c r="A1815" s="37"/>
    </row>
    <row r="1816" ht="13.5">
      <c r="A1816" s="37"/>
    </row>
    <row r="1817" ht="13.5">
      <c r="A1817" s="37"/>
    </row>
    <row r="1818" ht="13.5">
      <c r="A1818" s="37"/>
    </row>
    <row r="1819" ht="13.5">
      <c r="A1819" s="37"/>
    </row>
    <row r="1820" ht="13.5">
      <c r="A1820" s="37"/>
    </row>
    <row r="1821" ht="13.5">
      <c r="A1821" s="37"/>
    </row>
    <row r="1822" ht="13.5">
      <c r="A1822" s="37"/>
    </row>
    <row r="1823" ht="13.5">
      <c r="A1823" s="37"/>
    </row>
    <row r="1824" ht="13.5">
      <c r="A1824" s="37"/>
    </row>
    <row r="1825" ht="13.5">
      <c r="A1825" s="37"/>
    </row>
    <row r="1826" ht="13.5">
      <c r="A1826" s="37"/>
    </row>
    <row r="1827" ht="13.5">
      <c r="A1827" s="37"/>
    </row>
    <row r="1828" ht="13.5">
      <c r="A1828" s="37"/>
    </row>
    <row r="1829" ht="13.5">
      <c r="A1829" s="37"/>
    </row>
    <row r="1830" ht="13.5">
      <c r="A1830" s="37"/>
    </row>
    <row r="1831" ht="13.5">
      <c r="A1831" s="37"/>
    </row>
    <row r="1832" ht="13.5">
      <c r="A1832" s="37"/>
    </row>
    <row r="1833" ht="13.5">
      <c r="A1833" s="37"/>
    </row>
    <row r="1834" ht="13.5">
      <c r="A1834" s="37"/>
    </row>
    <row r="1835" ht="13.5">
      <c r="A1835" s="37"/>
    </row>
    <row r="1836" ht="13.5">
      <c r="A1836" s="37"/>
    </row>
    <row r="1837" ht="13.5">
      <c r="A1837" s="37"/>
    </row>
    <row r="1838" ht="13.5">
      <c r="A1838" s="37"/>
    </row>
    <row r="1839" ht="13.5">
      <c r="A1839" s="37"/>
    </row>
    <row r="1840" ht="13.5">
      <c r="A1840" s="37"/>
    </row>
    <row r="1841" ht="13.5">
      <c r="A1841" s="37"/>
    </row>
    <row r="1842" ht="13.5">
      <c r="A1842" s="37"/>
    </row>
    <row r="1843" ht="13.5">
      <c r="A1843" s="37"/>
    </row>
    <row r="1844" ht="13.5">
      <c r="A1844" s="37"/>
    </row>
    <row r="1845" ht="13.5">
      <c r="A1845" s="37"/>
    </row>
    <row r="1846" ht="13.5">
      <c r="A1846" s="37"/>
    </row>
    <row r="1847" ht="13.5">
      <c r="A1847" s="37"/>
    </row>
    <row r="1848" ht="13.5">
      <c r="A1848" s="37"/>
    </row>
    <row r="1849" ht="13.5">
      <c r="A1849" s="37"/>
    </row>
    <row r="1850" ht="13.5">
      <c r="A1850" s="37"/>
    </row>
    <row r="1851" ht="13.5">
      <c r="A1851" s="37"/>
    </row>
    <row r="1852" ht="13.5">
      <c r="A1852" s="37"/>
    </row>
    <row r="1853" ht="13.5">
      <c r="A1853" s="37"/>
    </row>
    <row r="1854" ht="13.5">
      <c r="A1854" s="37"/>
    </row>
    <row r="1855" ht="13.5">
      <c r="A1855" s="37"/>
    </row>
    <row r="1856" ht="13.5">
      <c r="A1856" s="37"/>
    </row>
    <row r="1857" ht="13.5">
      <c r="A1857" s="37"/>
    </row>
    <row r="1858" ht="13.5">
      <c r="A1858" s="37"/>
    </row>
    <row r="1859" ht="13.5">
      <c r="A1859" s="37"/>
    </row>
    <row r="1860" ht="13.5">
      <c r="A1860" s="37"/>
    </row>
    <row r="1861" ht="13.5">
      <c r="A1861" s="37"/>
    </row>
    <row r="1862" ht="13.5">
      <c r="A1862" s="37"/>
    </row>
    <row r="1863" ht="13.5">
      <c r="A1863" s="37"/>
    </row>
    <row r="1864" ht="13.5">
      <c r="A1864" s="37"/>
    </row>
    <row r="1865" ht="13.5">
      <c r="A1865" s="37"/>
    </row>
    <row r="1866" ht="13.5">
      <c r="A1866" s="37"/>
    </row>
    <row r="1867" ht="13.5">
      <c r="A1867" s="37"/>
    </row>
    <row r="1868" ht="13.5">
      <c r="A1868" s="37"/>
    </row>
    <row r="1869" ht="13.5">
      <c r="A1869" s="37"/>
    </row>
    <row r="1870" ht="13.5">
      <c r="A1870" s="37"/>
    </row>
    <row r="1871" ht="13.5">
      <c r="A1871" s="37"/>
    </row>
    <row r="1872" ht="13.5">
      <c r="A1872" s="37"/>
    </row>
    <row r="1873" ht="13.5">
      <c r="A1873" s="37"/>
    </row>
    <row r="1874" ht="13.5">
      <c r="A1874" s="37"/>
    </row>
    <row r="1875" ht="13.5">
      <c r="A1875" s="37"/>
    </row>
    <row r="1876" ht="13.5">
      <c r="A1876" s="37"/>
    </row>
    <row r="1877" ht="13.5">
      <c r="A1877" s="37"/>
    </row>
    <row r="1878" ht="13.5">
      <c r="A1878" s="37"/>
    </row>
    <row r="1879" ht="13.5">
      <c r="A1879" s="37"/>
    </row>
    <row r="1880" ht="13.5">
      <c r="A1880" s="37"/>
    </row>
    <row r="1881" ht="13.5">
      <c r="A1881" s="37"/>
    </row>
    <row r="1882" ht="13.5">
      <c r="A1882" s="37"/>
    </row>
    <row r="1883" ht="13.5">
      <c r="A1883" s="37"/>
    </row>
    <row r="1884" ht="13.5">
      <c r="A1884" s="37"/>
    </row>
    <row r="1885" ht="13.5">
      <c r="A1885" s="37"/>
    </row>
    <row r="1886" ht="13.5">
      <c r="A1886" s="37"/>
    </row>
    <row r="1887" ht="13.5">
      <c r="A1887" s="37"/>
    </row>
    <row r="1888" ht="13.5">
      <c r="A1888" s="37"/>
    </row>
    <row r="1889" ht="13.5">
      <c r="A1889" s="37"/>
    </row>
    <row r="1890" ht="13.5">
      <c r="A1890" s="37"/>
    </row>
    <row r="1891" ht="13.5">
      <c r="A1891" s="37"/>
    </row>
    <row r="1892" ht="13.5">
      <c r="A1892" s="37"/>
    </row>
    <row r="1893" ht="13.5">
      <c r="A1893" s="37"/>
    </row>
    <row r="1894" ht="13.5">
      <c r="A1894" s="37"/>
    </row>
    <row r="1895" ht="13.5">
      <c r="A1895" s="37"/>
    </row>
    <row r="1896" ht="13.5">
      <c r="A1896" s="37"/>
    </row>
    <row r="1897" ht="13.5">
      <c r="A1897" s="37"/>
    </row>
    <row r="1898" ht="13.5">
      <c r="A1898" s="37"/>
    </row>
    <row r="1899" ht="13.5">
      <c r="A1899" s="37"/>
    </row>
    <row r="1900" ht="13.5">
      <c r="A1900" s="37"/>
    </row>
    <row r="1901" ht="13.5">
      <c r="A1901" s="37"/>
    </row>
    <row r="1902" ht="13.5">
      <c r="A1902" s="37"/>
    </row>
    <row r="1903" ht="13.5">
      <c r="A1903" s="37"/>
    </row>
    <row r="1904" ht="13.5">
      <c r="A1904" s="37"/>
    </row>
    <row r="1905" ht="13.5">
      <c r="A1905" s="37"/>
    </row>
    <row r="1906" ht="13.5">
      <c r="A1906" s="37"/>
    </row>
    <row r="1907" ht="13.5">
      <c r="A1907" s="37"/>
    </row>
    <row r="1908" ht="13.5">
      <c r="A1908" s="37"/>
    </row>
    <row r="1909" ht="13.5">
      <c r="A1909" s="37"/>
    </row>
    <row r="1910" ht="13.5">
      <c r="A1910" s="37"/>
    </row>
    <row r="1911" ht="13.5">
      <c r="A1911" s="37"/>
    </row>
    <row r="1912" ht="13.5">
      <c r="A1912" s="37"/>
    </row>
    <row r="1913" ht="13.5">
      <c r="A1913" s="37"/>
    </row>
    <row r="1914" ht="13.5">
      <c r="A1914" s="37"/>
    </row>
    <row r="1915" ht="13.5">
      <c r="A1915" s="37"/>
    </row>
    <row r="1916" ht="13.5">
      <c r="A1916" s="37"/>
    </row>
    <row r="1917" ht="13.5">
      <c r="A1917" s="37"/>
    </row>
    <row r="1918" ht="13.5">
      <c r="A1918" s="37"/>
    </row>
    <row r="1919" ht="13.5">
      <c r="A1919" s="37"/>
    </row>
    <row r="1920" ht="13.5">
      <c r="A1920" s="37"/>
    </row>
    <row r="1921" ht="13.5">
      <c r="A1921" s="37"/>
    </row>
    <row r="1922" ht="13.5">
      <c r="A1922" s="37"/>
    </row>
    <row r="1923" ht="13.5">
      <c r="A1923" s="37"/>
    </row>
    <row r="1924" ht="13.5">
      <c r="A1924" s="37"/>
    </row>
    <row r="1925" ht="13.5">
      <c r="A1925" s="37"/>
    </row>
    <row r="1926" ht="13.5">
      <c r="A1926" s="37"/>
    </row>
    <row r="1927" ht="13.5">
      <c r="A1927" s="37"/>
    </row>
    <row r="1928" ht="13.5">
      <c r="A1928" s="37"/>
    </row>
    <row r="1929" ht="13.5">
      <c r="A1929" s="37"/>
    </row>
    <row r="1930" ht="13.5">
      <c r="A1930" s="37"/>
    </row>
    <row r="1931" ht="13.5">
      <c r="A1931" s="37"/>
    </row>
    <row r="1932" ht="13.5">
      <c r="A1932" s="37"/>
    </row>
    <row r="1933" ht="13.5">
      <c r="A1933" s="37"/>
    </row>
    <row r="1934" ht="13.5">
      <c r="A1934" s="37"/>
    </row>
    <row r="1935" ht="13.5">
      <c r="A1935" s="37"/>
    </row>
    <row r="1936" ht="13.5">
      <c r="A1936" s="37"/>
    </row>
    <row r="1937" ht="13.5">
      <c r="A1937" s="37"/>
    </row>
    <row r="1938" ht="13.5">
      <c r="A1938" s="37"/>
    </row>
    <row r="1939" ht="13.5">
      <c r="A1939" s="37"/>
    </row>
    <row r="1940" ht="13.5">
      <c r="A1940" s="37"/>
    </row>
    <row r="1941" ht="13.5">
      <c r="A1941" s="37"/>
    </row>
    <row r="1942" ht="13.5">
      <c r="A1942" s="37"/>
    </row>
    <row r="1943" ht="13.5">
      <c r="A1943" s="37"/>
    </row>
    <row r="1944" ht="13.5">
      <c r="A1944" s="37"/>
    </row>
    <row r="1945" ht="13.5">
      <c r="A1945" s="37"/>
    </row>
    <row r="1946" ht="13.5">
      <c r="A1946" s="37"/>
    </row>
    <row r="1947" ht="13.5">
      <c r="A1947" s="37"/>
    </row>
    <row r="1948" ht="13.5">
      <c r="A1948" s="37"/>
    </row>
    <row r="1949" ht="13.5">
      <c r="A1949" s="37"/>
    </row>
    <row r="1950" ht="13.5">
      <c r="A1950" s="37"/>
    </row>
    <row r="1951" ht="13.5">
      <c r="A1951" s="37"/>
    </row>
    <row r="1952" ht="13.5">
      <c r="A1952" s="37"/>
    </row>
    <row r="1953" ht="13.5">
      <c r="A1953" s="37"/>
    </row>
    <row r="1954" ht="13.5">
      <c r="A1954" s="37"/>
    </row>
    <row r="1955" ht="13.5">
      <c r="A1955" s="37"/>
    </row>
    <row r="1956" ht="13.5">
      <c r="A1956" s="37"/>
    </row>
    <row r="1957" ht="13.5">
      <c r="A1957" s="37"/>
    </row>
    <row r="1958" ht="13.5">
      <c r="A1958" s="37"/>
    </row>
    <row r="1959" ht="13.5">
      <c r="A1959" s="37"/>
    </row>
    <row r="1960" ht="13.5">
      <c r="A1960" s="37"/>
    </row>
    <row r="1961" ht="13.5">
      <c r="A1961" s="37"/>
    </row>
    <row r="1962" ht="13.5">
      <c r="A1962" s="37"/>
    </row>
    <row r="1963" ht="13.5">
      <c r="A1963" s="37"/>
    </row>
    <row r="1964" ht="13.5">
      <c r="A1964" s="37"/>
    </row>
    <row r="1965" ht="13.5">
      <c r="A1965" s="37"/>
    </row>
    <row r="1966" ht="13.5">
      <c r="A1966" s="37"/>
    </row>
    <row r="1967" ht="13.5">
      <c r="A1967" s="37"/>
    </row>
    <row r="1968" ht="13.5">
      <c r="A1968" s="37"/>
    </row>
    <row r="1969" ht="13.5">
      <c r="A1969" s="37"/>
    </row>
    <row r="1970" ht="13.5">
      <c r="A1970" s="37"/>
    </row>
    <row r="1971" ht="13.5">
      <c r="A1971" s="37"/>
    </row>
    <row r="1972" ht="13.5">
      <c r="A1972" s="37"/>
    </row>
    <row r="1973" ht="13.5">
      <c r="A1973" s="37"/>
    </row>
    <row r="1974" ht="13.5">
      <c r="A1974" s="37"/>
    </row>
    <row r="1975" ht="13.5">
      <c r="A1975" s="37"/>
    </row>
    <row r="1976" ht="13.5">
      <c r="A1976" s="37"/>
    </row>
    <row r="1977" ht="13.5">
      <c r="A1977" s="37"/>
    </row>
    <row r="1978" ht="13.5">
      <c r="A1978" s="37"/>
    </row>
    <row r="1979" ht="13.5">
      <c r="A1979" s="37"/>
    </row>
    <row r="1980" ht="13.5">
      <c r="A1980" s="37"/>
    </row>
    <row r="1981" ht="13.5">
      <c r="A1981" s="37"/>
    </row>
    <row r="1982" ht="13.5">
      <c r="A1982" s="37"/>
    </row>
    <row r="1983" ht="13.5">
      <c r="A1983" s="37"/>
    </row>
    <row r="1984" ht="13.5">
      <c r="A1984" s="37"/>
    </row>
    <row r="1985" ht="13.5">
      <c r="A1985" s="37"/>
    </row>
    <row r="1986" ht="13.5">
      <c r="A1986" s="37"/>
    </row>
    <row r="1987" ht="13.5">
      <c r="A1987" s="37"/>
    </row>
    <row r="1988" ht="13.5">
      <c r="A1988" s="37"/>
    </row>
    <row r="1989" ht="13.5">
      <c r="A1989" s="37"/>
    </row>
    <row r="1990" ht="13.5">
      <c r="A1990" s="37"/>
    </row>
    <row r="1991" ht="13.5">
      <c r="A1991" s="37"/>
    </row>
    <row r="1992" ht="13.5">
      <c r="A1992" s="37"/>
    </row>
    <row r="1993" ht="13.5">
      <c r="A1993" s="37"/>
    </row>
    <row r="1994" ht="13.5">
      <c r="A1994" s="37"/>
    </row>
    <row r="1995" ht="13.5">
      <c r="A1995" s="37"/>
    </row>
    <row r="1996" ht="13.5">
      <c r="A1996" s="37"/>
    </row>
    <row r="1997" ht="13.5">
      <c r="A1997" s="37"/>
    </row>
    <row r="1998" ht="13.5">
      <c r="A1998" s="37"/>
    </row>
    <row r="1999" ht="13.5">
      <c r="A1999" s="37"/>
    </row>
    <row r="2000" ht="13.5">
      <c r="A2000" s="37"/>
    </row>
    <row r="2001" ht="13.5">
      <c r="A2001" s="37"/>
    </row>
    <row r="2002" ht="13.5">
      <c r="A2002" s="37"/>
    </row>
    <row r="2003" ht="13.5">
      <c r="A2003" s="37"/>
    </row>
    <row r="2004" ht="13.5">
      <c r="A2004" s="37"/>
    </row>
    <row r="2005" ht="13.5">
      <c r="A2005" s="37"/>
    </row>
    <row r="2006" ht="13.5">
      <c r="A2006" s="37"/>
    </row>
    <row r="2007" ht="13.5">
      <c r="A2007" s="37"/>
    </row>
    <row r="2008" ht="13.5">
      <c r="A2008" s="37"/>
    </row>
    <row r="2009" ht="13.5">
      <c r="A2009" s="37"/>
    </row>
    <row r="2010" ht="13.5">
      <c r="A2010" s="37"/>
    </row>
    <row r="2011" ht="13.5">
      <c r="A2011" s="37"/>
    </row>
    <row r="2012" ht="13.5">
      <c r="A2012" s="37"/>
    </row>
    <row r="2013" ht="13.5">
      <c r="A2013" s="37"/>
    </row>
    <row r="2014" ht="13.5">
      <c r="A2014" s="37"/>
    </row>
    <row r="2015" ht="13.5">
      <c r="A2015" s="37"/>
    </row>
    <row r="2016" ht="13.5">
      <c r="A2016" s="37"/>
    </row>
    <row r="2017" ht="13.5">
      <c r="A2017" s="37"/>
    </row>
    <row r="2018" ht="13.5">
      <c r="A2018" s="37"/>
    </row>
    <row r="2019" ht="13.5">
      <c r="A2019" s="37"/>
    </row>
    <row r="2020" ht="13.5">
      <c r="A2020" s="37"/>
    </row>
    <row r="2021" ht="13.5">
      <c r="A2021" s="37"/>
    </row>
    <row r="2022" ht="13.5">
      <c r="A2022" s="37"/>
    </row>
    <row r="2023" ht="13.5">
      <c r="A2023" s="37"/>
    </row>
    <row r="2024" ht="13.5">
      <c r="A2024" s="37"/>
    </row>
    <row r="2025" ht="13.5">
      <c r="A2025" s="37"/>
    </row>
    <row r="2026" ht="13.5">
      <c r="A2026" s="37"/>
    </row>
    <row r="2027" ht="13.5">
      <c r="A2027" s="37"/>
    </row>
    <row r="2028" ht="13.5">
      <c r="A2028" s="37"/>
    </row>
    <row r="2029" ht="13.5">
      <c r="A2029" s="37"/>
    </row>
    <row r="2030" ht="13.5">
      <c r="A2030" s="37"/>
    </row>
    <row r="2031" ht="13.5">
      <c r="A2031" s="37"/>
    </row>
    <row r="2032" ht="13.5">
      <c r="A2032" s="37"/>
    </row>
    <row r="2033" ht="13.5">
      <c r="A2033" s="37"/>
    </row>
    <row r="2034" ht="13.5">
      <c r="A2034" s="37"/>
    </row>
    <row r="2035" ht="13.5">
      <c r="A2035" s="37"/>
    </row>
    <row r="2036" ht="13.5">
      <c r="A2036" s="37"/>
    </row>
    <row r="2037" ht="13.5">
      <c r="A2037" s="37"/>
    </row>
    <row r="2038" ht="13.5">
      <c r="A2038" s="37"/>
    </row>
    <row r="2039" ht="13.5">
      <c r="A2039" s="37"/>
    </row>
    <row r="2040" ht="13.5">
      <c r="A2040" s="37"/>
    </row>
    <row r="2041" ht="13.5">
      <c r="A2041" s="37"/>
    </row>
    <row r="2042" ht="13.5">
      <c r="A2042" s="37"/>
    </row>
    <row r="2043" ht="13.5">
      <c r="A2043" s="37"/>
    </row>
    <row r="2044" ht="13.5">
      <c r="A2044" s="37"/>
    </row>
    <row r="2045" ht="13.5">
      <c r="A2045" s="37"/>
    </row>
    <row r="2046" ht="13.5">
      <c r="A2046" s="37"/>
    </row>
    <row r="2047" ht="13.5">
      <c r="A2047" s="37"/>
    </row>
    <row r="2048" ht="13.5">
      <c r="A2048" s="37"/>
    </row>
    <row r="2049" ht="13.5">
      <c r="A2049" s="37"/>
    </row>
    <row r="2050" ht="13.5">
      <c r="A2050" s="37"/>
    </row>
    <row r="2051" ht="13.5">
      <c r="A2051" s="37"/>
    </row>
    <row r="2052" ht="13.5">
      <c r="A2052" s="37"/>
    </row>
    <row r="2053" ht="13.5">
      <c r="A2053" s="37"/>
    </row>
    <row r="2054" ht="13.5">
      <c r="A2054" s="37"/>
    </row>
    <row r="2055" ht="13.5">
      <c r="A2055" s="37"/>
    </row>
    <row r="2056" ht="13.5">
      <c r="A2056" s="37"/>
    </row>
    <row r="2057" ht="13.5">
      <c r="A2057" s="37"/>
    </row>
    <row r="2058" ht="13.5">
      <c r="A2058" s="37"/>
    </row>
    <row r="2059" ht="13.5">
      <c r="A2059" s="37"/>
    </row>
    <row r="2060" ht="13.5">
      <c r="A2060" s="37"/>
    </row>
    <row r="2061" ht="13.5">
      <c r="A2061" s="37"/>
    </row>
    <row r="2062" ht="13.5">
      <c r="A2062" s="37"/>
    </row>
    <row r="2063" ht="13.5">
      <c r="A2063" s="37"/>
    </row>
    <row r="2064" ht="13.5">
      <c r="A2064" s="37"/>
    </row>
    <row r="2065" ht="13.5">
      <c r="A2065" s="37"/>
    </row>
    <row r="2066" ht="13.5">
      <c r="A2066" s="37"/>
    </row>
    <row r="2067" ht="13.5">
      <c r="A2067" s="37"/>
    </row>
    <row r="2068" ht="13.5">
      <c r="A2068" s="37"/>
    </row>
    <row r="2069" ht="13.5">
      <c r="A2069" s="37"/>
    </row>
    <row r="2070" ht="13.5">
      <c r="A2070" s="37"/>
    </row>
    <row r="2071" ht="13.5">
      <c r="A2071" s="37"/>
    </row>
    <row r="2072" ht="13.5">
      <c r="A2072" s="37"/>
    </row>
    <row r="2073" ht="13.5">
      <c r="A2073" s="37"/>
    </row>
    <row r="2074" ht="13.5">
      <c r="A2074" s="37"/>
    </row>
    <row r="2075" ht="13.5">
      <c r="A2075" s="37"/>
    </row>
    <row r="2076" ht="13.5">
      <c r="A2076" s="37"/>
    </row>
    <row r="2077" ht="13.5">
      <c r="A2077" s="37"/>
    </row>
    <row r="2078" ht="13.5">
      <c r="A2078" s="37"/>
    </row>
    <row r="2079" ht="13.5">
      <c r="A2079" s="37"/>
    </row>
    <row r="2080" ht="13.5">
      <c r="A2080" s="37"/>
    </row>
    <row r="2081" ht="13.5">
      <c r="A2081" s="37"/>
    </row>
    <row r="2082" ht="13.5">
      <c r="A2082" s="37"/>
    </row>
    <row r="2083" ht="13.5">
      <c r="A2083" s="37"/>
    </row>
    <row r="2084" ht="13.5">
      <c r="A2084" s="37"/>
    </row>
    <row r="2085" ht="13.5">
      <c r="A2085" s="37"/>
    </row>
    <row r="2086" ht="13.5">
      <c r="A2086" s="37"/>
    </row>
    <row r="2087" ht="13.5">
      <c r="A2087" s="37"/>
    </row>
    <row r="2088" ht="13.5">
      <c r="A2088" s="37"/>
    </row>
    <row r="2089" ht="13.5">
      <c r="A2089" s="37"/>
    </row>
    <row r="2090" ht="13.5">
      <c r="A2090" s="37"/>
    </row>
    <row r="2091" ht="13.5">
      <c r="A2091" s="37"/>
    </row>
    <row r="2092" ht="13.5">
      <c r="A2092" s="37"/>
    </row>
    <row r="2093" ht="13.5">
      <c r="A2093" s="37"/>
    </row>
    <row r="2094" ht="13.5">
      <c r="A2094" s="37"/>
    </row>
    <row r="2095" ht="13.5">
      <c r="A2095" s="37"/>
    </row>
    <row r="2096" ht="13.5">
      <c r="A2096" s="37"/>
    </row>
    <row r="2097" ht="13.5">
      <c r="A2097" s="37"/>
    </row>
    <row r="2098" ht="13.5">
      <c r="A2098" s="37"/>
    </row>
    <row r="2099" ht="13.5">
      <c r="A2099" s="37"/>
    </row>
    <row r="2100" ht="13.5">
      <c r="A2100" s="37"/>
    </row>
    <row r="2101" ht="13.5">
      <c r="A2101" s="37"/>
    </row>
    <row r="2102" ht="13.5">
      <c r="A2102" s="37"/>
    </row>
    <row r="2103" ht="13.5">
      <c r="A2103" s="37"/>
    </row>
    <row r="2104" ht="13.5">
      <c r="A2104" s="37"/>
    </row>
    <row r="2105" ht="13.5">
      <c r="A2105" s="37"/>
    </row>
    <row r="2106" ht="13.5">
      <c r="A2106" s="37"/>
    </row>
    <row r="2107" ht="13.5">
      <c r="A2107" s="37"/>
    </row>
    <row r="2108" ht="13.5">
      <c r="A2108" s="37"/>
    </row>
    <row r="2109" ht="13.5">
      <c r="A2109" s="37"/>
    </row>
    <row r="2110" ht="13.5">
      <c r="A2110" s="37"/>
    </row>
    <row r="2111" ht="13.5">
      <c r="A2111" s="37"/>
    </row>
    <row r="2112" ht="13.5">
      <c r="A2112" s="37"/>
    </row>
    <row r="2113" ht="13.5">
      <c r="A2113" s="37"/>
    </row>
    <row r="2114" ht="13.5">
      <c r="A2114" s="37"/>
    </row>
    <row r="2115" ht="13.5">
      <c r="A2115" s="37"/>
    </row>
    <row r="2116" ht="13.5">
      <c r="A2116" s="37"/>
    </row>
    <row r="2117" ht="13.5">
      <c r="A2117" s="37"/>
    </row>
    <row r="2118" ht="13.5">
      <c r="A2118" s="37"/>
    </row>
    <row r="2119" ht="13.5">
      <c r="A2119" s="37"/>
    </row>
    <row r="2120" ht="13.5">
      <c r="A2120" s="37"/>
    </row>
  </sheetData>
  <printOptions horizontalCentered="1" verticalCentered="1"/>
  <pageMargins left="0.3937007874015748" right="0.3937007874015748" top="0.1968503937007874" bottom="0" header="0.5118110236220472" footer="0.5118110236220472"/>
  <pageSetup horizontalDpi="400" verticalDpi="400" orientation="landscape" paperSize="9" scale="85" r:id="rId1"/>
  <rowBreaks count="1" manualBreakCount="1">
    <brk id="1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 高</dc:creator>
  <cp:keywords/>
  <dc:description/>
  <cp:lastModifiedBy>s.sasaki</cp:lastModifiedBy>
  <cp:lastPrinted>2008-02-22T02:27:46Z</cp:lastPrinted>
  <dcterms:created xsi:type="dcterms:W3CDTF">1997-05-19T03:47:28Z</dcterms:created>
  <dcterms:modified xsi:type="dcterms:W3CDTF">2008-03-06T04:32:57Z</dcterms:modified>
  <cp:category/>
  <cp:version/>
  <cp:contentType/>
  <cp:contentStatus/>
</cp:coreProperties>
</file>