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220" windowHeight="9120" activeTab="0"/>
  </bookViews>
  <sheets>
    <sheet name="油種別" sheetId="1" r:id="rId1"/>
  </sheets>
  <definedNames>
    <definedName name="_xlnm.Print_Titles" localSheetId="0">'油種別'!$A:$B</definedName>
  </definedNames>
  <calcPr fullCalcOnLoad="1"/>
</workbook>
</file>

<file path=xl/sharedStrings.xml><?xml version="1.0" encoding="utf-8"?>
<sst xmlns="http://schemas.openxmlformats.org/spreadsheetml/2006/main" count="235" uniqueCount="166">
  <si>
    <t>４　非精製用原油</t>
  </si>
  <si>
    <t>　　油種別出荷</t>
  </si>
  <si>
    <t>中国</t>
  </si>
  <si>
    <t>東南アジア</t>
  </si>
  <si>
    <t>中東</t>
  </si>
  <si>
    <t>アフリカ</t>
  </si>
  <si>
    <t>オーストラリア</t>
  </si>
  <si>
    <t>パプア・</t>
  </si>
  <si>
    <t>ニュー</t>
  </si>
  <si>
    <t>ベトナム</t>
  </si>
  <si>
    <t>マレーシア</t>
  </si>
  <si>
    <t>ブルネイ</t>
  </si>
  <si>
    <t>インドネシア</t>
  </si>
  <si>
    <t>インド</t>
  </si>
  <si>
    <t>イラン</t>
  </si>
  <si>
    <t>サウジアラビア</t>
  </si>
  <si>
    <t>ｸｳｪｰﾄ</t>
  </si>
  <si>
    <t>分割地帯</t>
  </si>
  <si>
    <t>ｶﾀｰﾙ</t>
  </si>
  <si>
    <t>ｱﾗﾌﾞ首長国連邦</t>
  </si>
  <si>
    <t>イエメン</t>
  </si>
  <si>
    <t>ﾆｭｰｷﾞﾆｱ</t>
  </si>
  <si>
    <t>ジーランド</t>
  </si>
  <si>
    <t>ﾉｰｽ･ｳｴｽﾄ</t>
  </si>
  <si>
    <t>大慶</t>
  </si>
  <si>
    <t>渤海･ﾗｲﾄ</t>
  </si>
  <si>
    <t>計</t>
  </si>
  <si>
    <t>ﾊﾞｯｸ･ﾎ</t>
  </si>
  <si>
    <t>ﾀﾞｲﾌﾝ</t>
  </si>
  <si>
    <t>ｴﾗﾜﾝ･</t>
  </si>
  <si>
    <t>ﾀﾋﾟｽ･</t>
  </si>
  <si>
    <t>ﾃﾚﾝｶﾞﾉ･</t>
  </si>
  <si>
    <t>ﾃﾞｭﾗﾝ</t>
  </si>
  <si>
    <t>ﾐﾘ･ﾗｲﾄ</t>
  </si>
  <si>
    <t>ﾋﾞﾝﾄｩﾙ･</t>
  </si>
  <si>
    <t>ﾗﾌﾞｱﾝ･</t>
  </si>
  <si>
    <t>ﾗｲﾄ･</t>
  </si>
  <si>
    <t>ﾌﾞﾙﾈｲ･</t>
  </si>
  <si>
    <t>ｾﾘｱ･</t>
  </si>
  <si>
    <t>ｱﾙｼﾞｭﾅ</t>
  </si>
  <si>
    <t>ｱﾀｶ</t>
  </si>
  <si>
    <t>ｼﾝﾀ</t>
  </si>
  <si>
    <t>ﾃﾞｭﾘｰ</t>
  </si>
  <si>
    <t>ｼﾞｬﾁﾊﾞﾗﾝ</t>
  </si>
  <si>
    <t>ｽﾏﾄﾗ･ﾗｲﾄ</t>
  </si>
  <si>
    <t>ﾊﾝﾃﾞｨﾙ</t>
  </si>
  <si>
    <t>ｱﾙﾝ･</t>
  </si>
  <si>
    <t>ﾗﾗﾝ</t>
  </si>
  <si>
    <t>ｳｨﾄﾞﾘｰ</t>
  </si>
  <si>
    <t>ｱﾀｶ･</t>
  </si>
  <si>
    <t>ﾍﾞﾘﾀﾞ</t>
  </si>
  <si>
    <t>ｽﾝﾋﾞﾗﾝ</t>
  </si>
  <si>
    <t>ﾎﾞﾝﾀﾝ</t>
  </si>
  <si>
    <t>ｾﾆﾊﾟ･</t>
  </si>
  <si>
    <t>ﾎﾞﾝﾀﾝ･</t>
  </si>
  <si>
    <t>ｶﾝﾄﾞﾗ</t>
  </si>
  <si>
    <t>ｲﾗﾆｱﾝ･</t>
  </si>
  <si>
    <t>ｲﾗﾆｱﾝ・</t>
  </si>
  <si>
    <t>ｶﾝｶﾞﾝ</t>
  </si>
  <si>
    <t>ｱﾗﾋﾞｱﾝ･</t>
  </si>
  <si>
    <t>ｶﾌｼﾞ</t>
  </si>
  <si>
    <t>ｶﾀｰﾙ･</t>
  </si>
  <si>
    <t>ｶﾀｰﾙ・</t>
  </si>
  <si>
    <t>ｶﾀｰﾙ･ﾃﾞｭﾊﾝ</t>
  </si>
  <si>
    <t>マーバン</t>
  </si>
  <si>
    <t>ｳﾑｼｬｲﾌ</t>
  </si>
  <si>
    <t>ﾀﾞｽ･</t>
  </si>
  <si>
    <t>ﾙﾜｲｽ･</t>
  </si>
  <si>
    <t>マシラ</t>
  </si>
  <si>
    <t>ﾗﾋﾞ･ｺﾝｶﾞ</t>
  </si>
  <si>
    <t>ﾗﾋﾞ･ﾗｲﾄ</t>
  </si>
  <si>
    <t>ﾗﾋﾞ･ﾌﾞﾚﾝﾄﾞ</t>
  </si>
  <si>
    <t>ｼﾞｬﾋﾞﾙ</t>
  </si>
  <si>
    <t>･ｼｪﾙﾌ･</t>
  </si>
  <si>
    <t>ｼﾞｬｸｿﾝ･</t>
  </si>
  <si>
    <t>ｼｪﾊﾞﾅｰﾄﾞ</t>
  </si>
  <si>
    <t>ﾜﾝﾄﾞｩｰ</t>
  </si>
  <si>
    <t>ｸﾞﾘﾌｨﾝ</t>
  </si>
  <si>
    <t>スタッグ</t>
  </si>
  <si>
    <t>ｸｯﾌﾞ･ﾗｲﾄ</t>
  </si>
  <si>
    <t>ﾏｳｲ･</t>
  </si>
  <si>
    <t>合計</t>
  </si>
  <si>
    <t>ｺﾝﾃﾞﾝｾｰﾄ</t>
  </si>
  <si>
    <t>ﾌﾞﾚﾝﾄﾞ</t>
  </si>
  <si>
    <t>ﾗｲﾄ</t>
  </si>
  <si>
    <t>ｾﾘｱ</t>
  </si>
  <si>
    <t>ｽﾍﾟｼｬﾙ</t>
  </si>
  <si>
    <t>ﾊﾞﾀﾞｯｸ</t>
  </si>
  <si>
    <t>ﾍﾋﾞｰ</t>
  </si>
  <si>
    <t>ｴｷｽﾄﾗ･ﾗｲﾄ</t>
  </si>
  <si>
    <t>ﾏﾘﾝ</t>
  </si>
  <si>
    <t>　</t>
  </si>
  <si>
    <r>
      <t>E</t>
    </r>
    <r>
      <rPr>
        <sz val="11"/>
        <rFont val="ＭＳ Ｐゴシック"/>
        <family val="3"/>
      </rPr>
      <t>ND</t>
    </r>
  </si>
  <si>
    <t>11index</t>
  </si>
  <si>
    <t>11index</t>
  </si>
  <si>
    <r>
      <t>1</t>
    </r>
    <r>
      <rPr>
        <sz val="11"/>
        <rFont val="ＭＳ Ｐゴシック"/>
        <family val="3"/>
      </rPr>
      <t>1index</t>
    </r>
  </si>
  <si>
    <t>タイ</t>
  </si>
  <si>
    <t>ﾍﾞﾝﾁｬﾏｽ</t>
  </si>
  <si>
    <t>11index</t>
  </si>
  <si>
    <t>ﾊﾝﾃﾞｨﾙ・</t>
  </si>
  <si>
    <t>ﾐｯｸｽ</t>
  </si>
  <si>
    <t>ﾊﾞｯﾌｧﾛｰ</t>
  </si>
  <si>
    <t>ﾘｳﾌｪﾝ</t>
  </si>
  <si>
    <t>ガボン</t>
  </si>
  <si>
    <t>ｽｰﾀﾞﾝ</t>
  </si>
  <si>
    <t>ナイル</t>
  </si>
  <si>
    <t>単位：ｋｌ</t>
  </si>
  <si>
    <t>ｹﾅﾌ･</t>
  </si>
  <si>
    <t>ｱﾗﾌﾞ･ﾗｲﾄ</t>
  </si>
  <si>
    <t>オマーン</t>
  </si>
  <si>
    <t>不明</t>
  </si>
  <si>
    <t>ｱﾌｱｽﾞ・</t>
  </si>
  <si>
    <t>ﾅｲｼﾞｪﾘｱ</t>
  </si>
  <si>
    <t>ﾎﾞﾆｰ・</t>
  </si>
  <si>
    <t>ﾗｲﾄ</t>
  </si>
  <si>
    <t>ﾊﾟｻﾞﾅﾝ・</t>
  </si>
  <si>
    <t>ｺﾝﾃﾞﾝｾｰﾄ</t>
  </si>
  <si>
    <t>ｵﾏｰﾝ･</t>
  </si>
  <si>
    <t>ｺﾝﾃﾞﾝｾｰﾄ</t>
  </si>
  <si>
    <t>ﾌﾞｯｶ･</t>
  </si>
  <si>
    <t>ｵﾏｰﾝ</t>
  </si>
  <si>
    <t>ロシア</t>
  </si>
  <si>
    <t>ｳﾞｨﾁｬｰｽﾞ</t>
  </si>
  <si>
    <t>ﾐﾃﾞｨｱﾑ</t>
  </si>
  <si>
    <t>ｽﾂﾃﾞﾝ</t>
  </si>
  <si>
    <t>ﾅﾝﾊｲﾗｲﾄ</t>
  </si>
  <si>
    <t>ﾅﾝﾊｲﾐﾃﾞｨｱﾑ</t>
  </si>
  <si>
    <t>ﾅﾝﾊｲﾌﾞﾚﾝﾄﾞ</t>
  </si>
  <si>
    <t>ﾍﾟﾅﾗ･ﾌﾞﾚﾝﾄﾞ</t>
  </si>
  <si>
    <t>カナダ</t>
  </si>
  <si>
    <t>ｽﾄﾗｽｺﾅ</t>
  </si>
  <si>
    <t>ｽﾍﾟｼｬﾙ</t>
  </si>
  <si>
    <t>ｽﾄﾘｰﾑ</t>
  </si>
  <si>
    <t>ｱﾝｼｰ</t>
  </si>
  <si>
    <t>ﾊﾞﾕ</t>
  </si>
  <si>
    <t>･ｱﾝﾀﾞﾝ･</t>
  </si>
  <si>
    <t>ﾊﾞｽｶｰ</t>
  </si>
  <si>
    <t>ｻｳｽ･ﾊﾟｰｽ･</t>
  </si>
  <si>
    <t>ｼｬﾙｼﾞｬ･</t>
  </si>
  <si>
    <t>ﾗﾝﾄﾞﾝ</t>
  </si>
  <si>
    <t>チャド</t>
  </si>
  <si>
    <t>ﾄﾞﾊﾞ・ﾌﾞﾚﾝﾄﾞ</t>
  </si>
  <si>
    <t>ｴﾝﾌｨｰﾙﾄﾞ</t>
  </si>
  <si>
    <t>ﾏﾙｶﾞﾑ</t>
  </si>
  <si>
    <t>平成18年 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</si>
  <si>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</si>
  <si>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</si>
  <si>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</si>
  <si>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</si>
  <si>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</si>
  <si>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</si>
  <si>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</si>
  <si>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</si>
  <si>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</si>
  <si>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</si>
  <si>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</si>
  <si>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平成19年 1月</t>
  </si>
  <si>
    <t>平成20年 1月</t>
  </si>
  <si>
    <t>平成19年 1月～3月</t>
  </si>
  <si>
    <t>4月～6月</t>
  </si>
  <si>
    <t>7月～9月</t>
  </si>
  <si>
    <t>10月～12月</t>
  </si>
  <si>
    <t>平成18年 度下期</t>
  </si>
  <si>
    <t>平成19年 度上期</t>
  </si>
  <si>
    <t xml:space="preserve">平成19年 </t>
  </si>
  <si>
    <t>平成18年 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</si>
</sst>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\-"/>
    <numFmt numFmtId="178" formatCode="#,##0;\-#,##0;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4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 quotePrefix="1">
      <alignment horizontal="centerContinuous"/>
    </xf>
    <xf numFmtId="0" fontId="0" fillId="0" borderId="14" xfId="0" applyFont="1" applyBorder="1" applyAlignment="1" quotePrefix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3" xfId="0" applyFont="1" applyBorder="1" applyAlignment="1">
      <alignment/>
    </xf>
    <xf numFmtId="177" fontId="0" fillId="0" borderId="16" xfId="16" applyNumberFormat="1" applyBorder="1" applyAlignment="1">
      <alignment/>
    </xf>
    <xf numFmtId="177" fontId="0" fillId="0" borderId="12" xfId="16" applyNumberFormat="1" applyBorder="1" applyAlignment="1">
      <alignment/>
    </xf>
    <xf numFmtId="177" fontId="0" fillId="0" borderId="0" xfId="0" applyNumberFormat="1" applyBorder="1" applyAlignment="1">
      <alignment/>
    </xf>
    <xf numFmtId="177" fontId="0" fillId="0" borderId="0" xfId="0" applyNumberFormat="1" applyAlignment="1">
      <alignment/>
    </xf>
    <xf numFmtId="0" fontId="0" fillId="0" borderId="1" xfId="0" applyBorder="1" applyAlignment="1">
      <alignment/>
    </xf>
    <xf numFmtId="0" fontId="4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77" fontId="0" fillId="0" borderId="23" xfId="16" applyNumberFormat="1" applyBorder="1" applyAlignment="1">
      <alignment/>
    </xf>
    <xf numFmtId="0" fontId="0" fillId="0" borderId="3" xfId="0" applyBorder="1" applyAlignment="1">
      <alignment horizontal="distributed"/>
    </xf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Continuous"/>
    </xf>
    <xf numFmtId="0" fontId="5" fillId="0" borderId="12" xfId="0" applyFont="1" applyBorder="1" applyAlignment="1">
      <alignment horizontal="center"/>
    </xf>
    <xf numFmtId="177" fontId="0" fillId="0" borderId="1" xfId="16" applyNumberFormat="1" applyBorder="1" applyAlignment="1">
      <alignment/>
    </xf>
    <xf numFmtId="177" fontId="0" fillId="0" borderId="0" xfId="16" applyNumberFormat="1" applyBorder="1" applyAlignment="1">
      <alignment/>
    </xf>
    <xf numFmtId="177" fontId="0" fillId="0" borderId="24" xfId="16" applyNumberForma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25" xfId="0" applyFont="1" applyBorder="1" applyAlignment="1">
      <alignment horizontal="center"/>
    </xf>
    <xf numFmtId="177" fontId="0" fillId="0" borderId="26" xfId="16" applyNumberFormat="1" applyFont="1" applyBorder="1" applyAlignment="1">
      <alignment/>
    </xf>
    <xf numFmtId="177" fontId="0" fillId="0" borderId="12" xfId="16" applyNumberFormat="1" applyFont="1" applyBorder="1" applyAlignment="1">
      <alignment/>
    </xf>
    <xf numFmtId="177" fontId="0" fillId="0" borderId="26" xfId="16" applyNumberFormat="1" applyFont="1" applyBorder="1" applyAlignment="1">
      <alignment/>
    </xf>
    <xf numFmtId="177" fontId="0" fillId="0" borderId="0" xfId="16" applyNumberFormat="1" applyFont="1" applyBorder="1" applyAlignment="1">
      <alignment/>
    </xf>
    <xf numFmtId="177" fontId="0" fillId="0" borderId="24" xfId="16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Continuous"/>
    </xf>
    <xf numFmtId="177" fontId="0" fillId="0" borderId="16" xfId="16" applyNumberFormat="1" applyBorder="1" applyAlignment="1">
      <alignment/>
    </xf>
    <xf numFmtId="177" fontId="0" fillId="0" borderId="23" xfId="16" applyNumberForma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77" fontId="7" fillId="0" borderId="12" xfId="16" applyNumberFormat="1" applyFont="1" applyBorder="1" applyAlignment="1">
      <alignment/>
    </xf>
    <xf numFmtId="177" fontId="7" fillId="0" borderId="26" xfId="16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77" fontId="0" fillId="0" borderId="31" xfId="16" applyNumberFormat="1" applyBorder="1" applyAlignment="1">
      <alignment/>
    </xf>
    <xf numFmtId="177" fontId="0" fillId="0" borderId="33" xfId="16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5" fillId="0" borderId="0" xfId="0" applyFont="1" applyBorder="1" applyAlignment="1">
      <alignment horizontal="center"/>
    </xf>
    <xf numFmtId="177" fontId="0" fillId="0" borderId="0" xfId="16" applyNumberFormat="1" applyFont="1" applyBorder="1" applyAlignment="1">
      <alignment/>
    </xf>
    <xf numFmtId="177" fontId="0" fillId="0" borderId="2" xfId="16" applyNumberFormat="1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177" fontId="0" fillId="0" borderId="39" xfId="16" applyNumberFormat="1" applyBorder="1" applyAlignment="1">
      <alignment/>
    </xf>
    <xf numFmtId="0" fontId="0" fillId="0" borderId="2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 quotePrefix="1">
      <alignment/>
    </xf>
    <xf numFmtId="0" fontId="0" fillId="0" borderId="8" xfId="0" applyFont="1" applyBorder="1" applyAlignment="1">
      <alignment/>
    </xf>
    <xf numFmtId="177" fontId="0" fillId="0" borderId="2" xfId="16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NumberFormat="1" applyFont="1" applyBorder="1" applyAlignment="1" applyProtection="1">
      <alignment/>
      <protection hidden="1"/>
    </xf>
    <xf numFmtId="38" fontId="0" fillId="0" borderId="20" xfId="16" applyFont="1" applyBorder="1" applyAlignment="1">
      <alignment horizontal="center"/>
    </xf>
    <xf numFmtId="177" fontId="0" fillId="0" borderId="39" xfId="16" applyNumberFormat="1" applyFont="1" applyBorder="1" applyAlignment="1">
      <alignment/>
    </xf>
    <xf numFmtId="177" fontId="0" fillId="0" borderId="16" xfId="16" applyNumberFormat="1" applyFont="1" applyBorder="1" applyAlignment="1">
      <alignment/>
    </xf>
    <xf numFmtId="178" fontId="0" fillId="0" borderId="12" xfId="16" applyNumberFormat="1" applyFont="1" applyBorder="1" applyAlignment="1">
      <alignment/>
    </xf>
    <xf numFmtId="178" fontId="0" fillId="0" borderId="16" xfId="16" applyNumberFormat="1" applyFont="1" applyBorder="1" applyAlignment="1">
      <alignment/>
    </xf>
    <xf numFmtId="177" fontId="0" fillId="0" borderId="23" xfId="16" applyNumberFormat="1" applyFont="1" applyBorder="1" applyAlignment="1">
      <alignment/>
    </xf>
    <xf numFmtId="0" fontId="0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6" xfId="0" applyFont="1" applyBorder="1" applyAlignment="1">
      <alignment/>
    </xf>
    <xf numFmtId="178" fontId="5" fillId="0" borderId="16" xfId="16" applyNumberFormat="1" applyFont="1" applyBorder="1" applyAlignment="1">
      <alignment/>
    </xf>
    <xf numFmtId="178" fontId="4" fillId="0" borderId="12" xfId="16" applyNumberFormat="1" applyFont="1" applyBorder="1" applyAlignment="1">
      <alignment/>
    </xf>
    <xf numFmtId="178" fontId="4" fillId="0" borderId="16" xfId="16" applyNumberFormat="1" applyFont="1" applyBorder="1" applyAlignment="1">
      <alignment/>
    </xf>
    <xf numFmtId="178" fontId="4" fillId="0" borderId="39" xfId="16" applyNumberFormat="1" applyFont="1" applyBorder="1" applyAlignment="1">
      <alignment/>
    </xf>
    <xf numFmtId="178" fontId="4" fillId="0" borderId="23" xfId="16" applyNumberFormat="1" applyFont="1" applyBorder="1" applyAlignment="1">
      <alignment/>
    </xf>
    <xf numFmtId="178" fontId="5" fillId="0" borderId="23" xfId="16" applyNumberFormat="1" applyFont="1" applyBorder="1" applyAlignment="1">
      <alignment/>
    </xf>
    <xf numFmtId="178" fontId="5" fillId="0" borderId="12" xfId="16" applyNumberFormat="1" applyFont="1" applyBorder="1" applyAlignment="1">
      <alignment/>
    </xf>
    <xf numFmtId="178" fontId="6" fillId="0" borderId="37" xfId="16" applyNumberFormat="1" applyFont="1" applyBorder="1" applyAlignment="1">
      <alignment/>
    </xf>
    <xf numFmtId="178" fontId="6" fillId="0" borderId="42" xfId="16" applyNumberFormat="1" applyFont="1" applyBorder="1" applyAlignment="1">
      <alignment/>
    </xf>
    <xf numFmtId="177" fontId="0" fillId="0" borderId="26" xfId="16" applyNumberFormat="1" applyBorder="1" applyAlignment="1">
      <alignment/>
    </xf>
    <xf numFmtId="0" fontId="0" fillId="0" borderId="31" xfId="0" applyFont="1" applyBorder="1" applyAlignment="1">
      <alignment/>
    </xf>
    <xf numFmtId="49" fontId="0" fillId="0" borderId="9" xfId="0" applyNumberFormat="1" applyBorder="1" applyAlignment="1">
      <alignment horizontal="right"/>
    </xf>
    <xf numFmtId="49" fontId="0" fillId="0" borderId="27" xfId="0" applyNumberFormat="1" applyBorder="1" applyAlignment="1">
      <alignment horizontal="right"/>
    </xf>
    <xf numFmtId="49" fontId="0" fillId="0" borderId="43" xfId="0" applyNumberFormat="1" applyBorder="1" applyAlignment="1">
      <alignment horizontal="right"/>
    </xf>
    <xf numFmtId="0" fontId="0" fillId="0" borderId="16" xfId="0" applyFont="1" applyBorder="1" applyAlignment="1" quotePrefix="1">
      <alignment horizontal="center"/>
    </xf>
    <xf numFmtId="177" fontId="0" fillId="0" borderId="44" xfId="16" applyNumberFormat="1" applyBorder="1" applyAlignment="1">
      <alignment/>
    </xf>
    <xf numFmtId="38" fontId="0" fillId="0" borderId="21" xfId="16" applyFont="1" applyBorder="1" applyAlignment="1">
      <alignment horizontal="center"/>
    </xf>
    <xf numFmtId="177" fontId="0" fillId="0" borderId="16" xfId="16" applyNumberFormat="1" applyFont="1" applyBorder="1" applyAlignment="1">
      <alignment/>
    </xf>
    <xf numFmtId="177" fontId="0" fillId="0" borderId="23" xfId="16" applyNumberFormat="1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38" fontId="8" fillId="0" borderId="21" xfId="16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77" fontId="7" fillId="0" borderId="16" xfId="16" applyNumberFormat="1" applyFont="1" applyBorder="1" applyAlignment="1">
      <alignment/>
    </xf>
    <xf numFmtId="177" fontId="7" fillId="0" borderId="23" xfId="16" applyNumberFormat="1" applyFont="1" applyBorder="1" applyAlignment="1">
      <alignment/>
    </xf>
    <xf numFmtId="0" fontId="0" fillId="0" borderId="45" xfId="0" applyFont="1" applyBorder="1" applyAlignment="1">
      <alignment horizontal="centerContinuous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178" fontId="0" fillId="0" borderId="16" xfId="16" applyNumberFormat="1" applyBorder="1" applyAlignment="1">
      <alignment/>
    </xf>
    <xf numFmtId="178" fontId="0" fillId="0" borderId="23" xfId="16" applyNumberFormat="1" applyBorder="1" applyAlignment="1">
      <alignment/>
    </xf>
    <xf numFmtId="0" fontId="0" fillId="0" borderId="7" xfId="0" applyFont="1" applyBorder="1" applyAlignment="1">
      <alignment horizontal="center"/>
    </xf>
    <xf numFmtId="178" fontId="0" fillId="0" borderId="12" xfId="16" applyNumberFormat="1" applyBorder="1" applyAlignment="1">
      <alignment/>
    </xf>
    <xf numFmtId="178" fontId="0" fillId="0" borderId="26" xfId="16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50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9.75390625" style="0" customWidth="1"/>
    <col min="2" max="2" width="9.625" style="0" customWidth="1"/>
    <col min="3" max="3" width="0.12890625" style="0" hidden="1" customWidth="1"/>
    <col min="4" max="11" width="9.625" style="0" hidden="1" customWidth="1"/>
    <col min="12" max="12" width="0.12890625" style="0" customWidth="1"/>
    <col min="13" max="13" width="0.37109375" style="0" customWidth="1"/>
    <col min="14" max="14" width="9.625" style="0" customWidth="1"/>
    <col min="15" max="15" width="9.625" style="0" hidden="1" customWidth="1"/>
    <col min="16" max="18" width="9.625" style="0" customWidth="1"/>
    <col min="19" max="19" width="0.12890625" style="13" hidden="1" customWidth="1"/>
    <col min="20" max="21" width="9.625" style="13" hidden="1" customWidth="1"/>
    <col min="22" max="22" width="9.625" style="0" hidden="1" customWidth="1"/>
    <col min="23" max="23" width="0.12890625" style="0" customWidth="1"/>
    <col min="24" max="25" width="9.625" style="0" hidden="1" customWidth="1"/>
    <col min="26" max="26" width="9.625" style="0" customWidth="1"/>
    <col min="27" max="32" width="9.625" style="0" hidden="1" customWidth="1"/>
    <col min="33" max="33" width="0.12890625" style="0" customWidth="1"/>
    <col min="34" max="34" width="9.625" style="0" customWidth="1"/>
    <col min="35" max="37" width="9.625" style="0" hidden="1" customWidth="1"/>
    <col min="38" max="38" width="0.12890625" style="0" customWidth="1"/>
    <col min="39" max="40" width="9.625" style="0" hidden="1" customWidth="1"/>
    <col min="41" max="42" width="9.625" style="0" customWidth="1"/>
    <col min="43" max="43" width="9.625" style="0" hidden="1" customWidth="1"/>
    <col min="44" max="44" width="9.625" style="0" customWidth="1"/>
    <col min="45" max="46" width="9.625" style="0" hidden="1" customWidth="1"/>
    <col min="47" max="48" width="9.625" style="0" customWidth="1"/>
    <col min="49" max="55" width="9.625" style="0" hidden="1" customWidth="1"/>
    <col min="56" max="56" width="10.625" style="0" customWidth="1"/>
    <col min="57" max="57" width="9.625" style="0" hidden="1" customWidth="1"/>
    <col min="58" max="58" width="10.625" style="0" customWidth="1"/>
    <col min="59" max="60" width="0.12890625" style="0" customWidth="1"/>
    <col min="61" max="62" width="9.625" style="0" hidden="1" customWidth="1"/>
    <col min="63" max="64" width="9.625" style="0" customWidth="1"/>
    <col min="65" max="66" width="9.625" style="0" hidden="1" customWidth="1"/>
    <col min="67" max="67" width="9.625" style="0" customWidth="1"/>
    <col min="68" max="68" width="0.12890625" style="0" customWidth="1"/>
    <col min="69" max="70" width="9.625" style="0" customWidth="1"/>
    <col min="71" max="71" width="9.625" style="0" hidden="1" customWidth="1"/>
    <col min="72" max="73" width="9.625" style="0" customWidth="1"/>
    <col min="74" max="74" width="9.625" style="0" hidden="1" customWidth="1"/>
    <col min="75" max="75" width="9.625" style="0" customWidth="1"/>
    <col min="76" max="77" width="9.625" style="0" hidden="1" customWidth="1"/>
    <col min="78" max="78" width="0.12890625" style="0" customWidth="1"/>
    <col min="79" max="81" width="9.625" style="0" hidden="1" customWidth="1"/>
    <col min="82" max="82" width="9.625" style="0" customWidth="1"/>
    <col min="83" max="83" width="9.625" style="0" hidden="1" customWidth="1"/>
    <col min="84" max="84" width="0.2421875" style="0" hidden="1" customWidth="1"/>
    <col min="85" max="88" width="9.625" style="0" hidden="1" customWidth="1"/>
    <col min="89" max="89" width="0.12890625" style="0" customWidth="1"/>
    <col min="90" max="92" width="9.625" style="0" hidden="1" customWidth="1"/>
    <col min="93" max="93" width="9.625" style="0" customWidth="1"/>
    <col min="94" max="94" width="9.625" style="0" hidden="1" customWidth="1"/>
    <col min="95" max="96" width="9.625" style="0" customWidth="1"/>
    <col min="97" max="97" width="9.625" style="10" hidden="1" customWidth="1"/>
    <col min="98" max="99" width="9.625" style="0" customWidth="1"/>
    <col min="100" max="100" width="9.625" style="0" hidden="1" customWidth="1"/>
    <col min="101" max="101" width="0.2421875" style="0" customWidth="1"/>
    <col min="102" max="102" width="9.625" style="13" customWidth="1"/>
    <col min="103" max="103" width="9.625" style="13" hidden="1" customWidth="1"/>
    <col min="104" max="104" width="9.625" style="13" customWidth="1"/>
    <col min="105" max="105" width="0.2421875" style="0" customWidth="1"/>
    <col min="106" max="107" width="9.625" style="0" hidden="1" customWidth="1"/>
    <col min="108" max="108" width="9.625" style="0" customWidth="1"/>
    <col min="109" max="109" width="9.625" style="0" hidden="1" customWidth="1"/>
    <col min="110" max="110" width="9.625" style="0" customWidth="1"/>
    <col min="111" max="111" width="0.12890625" style="0" customWidth="1"/>
    <col min="112" max="112" width="9.625" style="0" hidden="1" customWidth="1"/>
    <col min="113" max="113" width="9.625" style="0" customWidth="1"/>
    <col min="114" max="115" width="9.625" style="0" hidden="1" customWidth="1"/>
    <col min="116" max="116" width="9.625" style="0" customWidth="1"/>
    <col min="117" max="117" width="9.625" style="0" hidden="1" customWidth="1"/>
    <col min="118" max="118" width="9.625" style="0" customWidth="1"/>
    <col min="119" max="119" width="9.625" style="0" hidden="1" customWidth="1"/>
    <col min="120" max="123" width="9.625" style="0" customWidth="1"/>
    <col min="124" max="125" width="9.625" style="0" hidden="1" customWidth="1"/>
    <col min="126" max="126" width="9.625" style="0" customWidth="1"/>
    <col min="127" max="127" width="10.625" style="0" customWidth="1"/>
    <col min="128" max="128" width="0" style="0" hidden="1" customWidth="1"/>
  </cols>
  <sheetData>
    <row r="1" spans="1:127" s="13" customFormat="1" ht="13.5" customHeight="1">
      <c r="A1" s="11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8"/>
      <c r="CT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</row>
    <row r="2" spans="1:127" s="13" customFormat="1" ht="15" customHeight="1" thickBot="1">
      <c r="A2" s="11" t="s">
        <v>1</v>
      </c>
      <c r="B2" s="11"/>
      <c r="C2" s="12"/>
      <c r="D2" s="12"/>
      <c r="E2" s="12"/>
      <c r="F2" s="12"/>
      <c r="G2" s="12"/>
      <c r="H2" s="12"/>
      <c r="I2" s="12"/>
      <c r="J2" s="12"/>
      <c r="K2" s="14"/>
      <c r="L2" s="12"/>
      <c r="M2" s="12"/>
      <c r="N2" s="12"/>
      <c r="O2" s="12"/>
      <c r="P2" s="12"/>
      <c r="Q2" s="12"/>
      <c r="R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8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 t="s">
        <v>106</v>
      </c>
    </row>
    <row r="3" spans="1:128" s="13" customFormat="1" ht="13.5" customHeight="1" hidden="1" thickBot="1">
      <c r="A3" s="12"/>
      <c r="B3" s="12"/>
      <c r="D3" s="12">
        <v>10501</v>
      </c>
      <c r="E3" s="12">
        <v>10510</v>
      </c>
      <c r="F3" s="12">
        <v>10511</v>
      </c>
      <c r="G3" s="12">
        <v>10512</v>
      </c>
      <c r="H3" s="12">
        <v>10513</v>
      </c>
      <c r="I3" s="12">
        <v>10514</v>
      </c>
      <c r="J3" s="12">
        <v>10519</v>
      </c>
      <c r="K3" s="4"/>
      <c r="N3" s="12">
        <v>11001</v>
      </c>
      <c r="O3" s="12">
        <v>11002</v>
      </c>
      <c r="P3" s="12">
        <v>11003</v>
      </c>
      <c r="Q3" s="12">
        <v>11005</v>
      </c>
      <c r="R3" s="3"/>
      <c r="S3" s="101"/>
      <c r="T3" s="101">
        <v>11102</v>
      </c>
      <c r="U3" s="101">
        <v>11103</v>
      </c>
      <c r="V3" s="12"/>
      <c r="X3" s="12">
        <v>11301</v>
      </c>
      <c r="Y3" s="12">
        <v>11303</v>
      </c>
      <c r="Z3" s="12">
        <v>11305</v>
      </c>
      <c r="AA3" s="12">
        <v>11308</v>
      </c>
      <c r="AB3" s="12">
        <v>11309</v>
      </c>
      <c r="AC3" s="12">
        <v>11401</v>
      </c>
      <c r="AD3" s="12">
        <v>11404</v>
      </c>
      <c r="AE3" s="12">
        <v>11502</v>
      </c>
      <c r="AF3" s="3"/>
      <c r="AG3" s="3"/>
      <c r="AH3" s="12">
        <v>11601</v>
      </c>
      <c r="AI3" s="12">
        <v>11605</v>
      </c>
      <c r="AJ3" s="12">
        <v>11607</v>
      </c>
      <c r="AK3" s="3"/>
      <c r="AL3" s="3"/>
      <c r="AM3" s="12">
        <v>11801</v>
      </c>
      <c r="AN3" s="12">
        <v>11802</v>
      </c>
      <c r="AO3" s="12">
        <v>11805</v>
      </c>
      <c r="AP3" s="12">
        <v>11806</v>
      </c>
      <c r="AQ3" s="12">
        <v>11807</v>
      </c>
      <c r="AR3" s="12">
        <v>11811</v>
      </c>
      <c r="AS3" s="12">
        <v>11815</v>
      </c>
      <c r="AT3" s="12">
        <v>11819</v>
      </c>
      <c r="AU3" s="12">
        <v>11824</v>
      </c>
      <c r="AV3" s="12">
        <v>11832</v>
      </c>
      <c r="AW3" s="12">
        <v>11836</v>
      </c>
      <c r="AX3" s="12">
        <v>11837</v>
      </c>
      <c r="AY3" s="12">
        <v>11840</v>
      </c>
      <c r="AZ3" s="12">
        <v>11841</v>
      </c>
      <c r="BA3" s="12">
        <v>11842</v>
      </c>
      <c r="BB3" s="12">
        <v>11843</v>
      </c>
      <c r="BC3" s="12">
        <v>11845</v>
      </c>
      <c r="BD3" s="3"/>
      <c r="BE3" s="12">
        <v>12302</v>
      </c>
      <c r="BF3" s="12"/>
      <c r="BG3" s="12"/>
      <c r="BH3" s="12"/>
      <c r="BI3" s="12">
        <v>13302</v>
      </c>
      <c r="BJ3" s="12">
        <v>13310</v>
      </c>
      <c r="BK3" s="12">
        <v>13316</v>
      </c>
      <c r="BL3" s="12">
        <v>13318</v>
      </c>
      <c r="BM3" s="12">
        <v>13320</v>
      </c>
      <c r="BN3" s="101">
        <v>13321</v>
      </c>
      <c r="BO3" s="3"/>
      <c r="BP3" s="3"/>
      <c r="BQ3" s="12">
        <v>13701</v>
      </c>
      <c r="BR3" s="15">
        <v>13703</v>
      </c>
      <c r="BS3" s="12">
        <v>13705</v>
      </c>
      <c r="BT3" s="12">
        <v>13707</v>
      </c>
      <c r="BU3" s="12">
        <v>13711</v>
      </c>
      <c r="BV3" s="12">
        <v>13714</v>
      </c>
      <c r="BW3" s="3"/>
      <c r="BX3" s="15">
        <v>13801</v>
      </c>
      <c r="BY3" s="15">
        <v>13903</v>
      </c>
      <c r="BZ3" s="12"/>
      <c r="CA3" s="12">
        <v>14001</v>
      </c>
      <c r="CB3" s="12">
        <v>14002</v>
      </c>
      <c r="CC3" s="12">
        <v>14003</v>
      </c>
      <c r="CD3" s="12">
        <v>14006</v>
      </c>
      <c r="CE3" s="12"/>
      <c r="CG3" s="101">
        <v>14101</v>
      </c>
      <c r="CH3" s="101">
        <v>14104</v>
      </c>
      <c r="CI3" s="101">
        <v>14105</v>
      </c>
      <c r="CJ3" s="3"/>
      <c r="CK3" s="12"/>
      <c r="CL3" s="12">
        <v>14701</v>
      </c>
      <c r="CM3" s="12">
        <v>14702</v>
      </c>
      <c r="CN3" s="13">
        <v>14709</v>
      </c>
      <c r="CO3" s="13">
        <v>14711</v>
      </c>
      <c r="CP3" s="12">
        <v>14712</v>
      </c>
      <c r="CQ3" s="12">
        <v>14715</v>
      </c>
      <c r="CR3" s="12"/>
      <c r="CS3" s="8">
        <v>14903</v>
      </c>
      <c r="CT3" s="4"/>
      <c r="CU3" s="101">
        <v>22409</v>
      </c>
      <c r="CV3" s="101">
        <v>30211</v>
      </c>
      <c r="CW3" s="4"/>
      <c r="CX3" s="12">
        <v>50701</v>
      </c>
      <c r="CY3" s="12">
        <v>52409</v>
      </c>
      <c r="CZ3" s="12">
        <v>52801</v>
      </c>
      <c r="DA3" s="4"/>
      <c r="DB3" s="12">
        <v>53104</v>
      </c>
      <c r="DC3" s="12">
        <v>53105</v>
      </c>
      <c r="DD3" s="12">
        <v>53106</v>
      </c>
      <c r="DE3" s="12"/>
      <c r="DF3" s="4"/>
      <c r="DG3" s="7"/>
      <c r="DH3" s="15">
        <v>60104</v>
      </c>
      <c r="DI3" s="15">
        <v>60105</v>
      </c>
      <c r="DJ3" s="15">
        <v>60106</v>
      </c>
      <c r="DK3" s="15">
        <v>60108</v>
      </c>
      <c r="DL3" s="15">
        <v>60113</v>
      </c>
      <c r="DM3" s="15">
        <v>60114</v>
      </c>
      <c r="DN3" s="15">
        <v>60117</v>
      </c>
      <c r="DO3" s="15">
        <v>60119</v>
      </c>
      <c r="DP3" s="15">
        <v>60123</v>
      </c>
      <c r="DQ3" s="15">
        <v>60125</v>
      </c>
      <c r="DR3" s="15">
        <v>60126</v>
      </c>
      <c r="DS3" s="7"/>
      <c r="DT3" s="12">
        <v>60201</v>
      </c>
      <c r="DU3" s="12">
        <v>60601</v>
      </c>
      <c r="DV3" s="12">
        <v>99901</v>
      </c>
      <c r="DW3" s="5"/>
      <c r="DX3" s="13" t="s">
        <v>92</v>
      </c>
    </row>
    <row r="4" spans="1:163" s="13" customFormat="1" ht="14.25" customHeight="1">
      <c r="A4" s="16"/>
      <c r="B4" s="98"/>
      <c r="C4" s="17" t="s">
        <v>2</v>
      </c>
      <c r="D4" s="17"/>
      <c r="E4" s="17"/>
      <c r="F4" s="17"/>
      <c r="G4" s="17"/>
      <c r="H4" s="17"/>
      <c r="I4" s="17"/>
      <c r="J4" s="17"/>
      <c r="K4" s="21"/>
      <c r="L4" s="18" t="s">
        <v>3</v>
      </c>
      <c r="M4" s="19"/>
      <c r="N4" s="18"/>
      <c r="O4" s="19"/>
      <c r="P4" s="19"/>
      <c r="Q4" s="19"/>
      <c r="R4" s="19"/>
      <c r="S4" s="19"/>
      <c r="T4" s="19"/>
      <c r="U4" s="19"/>
      <c r="V4" s="19"/>
      <c r="W4" s="19"/>
      <c r="X4" s="18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93"/>
      <c r="BG4" s="20" t="s">
        <v>4</v>
      </c>
      <c r="BH4" s="19"/>
      <c r="BI4" s="20"/>
      <c r="BJ4" s="17"/>
      <c r="BK4" s="17"/>
      <c r="BL4" s="17"/>
      <c r="BM4" s="17"/>
      <c r="BN4" s="17"/>
      <c r="BO4" s="19"/>
      <c r="BP4" s="131"/>
      <c r="BQ4" s="17"/>
      <c r="BR4" s="17"/>
      <c r="BS4" s="17"/>
      <c r="BT4" s="17"/>
      <c r="BU4" s="17"/>
      <c r="BV4" s="17"/>
      <c r="BW4" s="19"/>
      <c r="BX4" s="17"/>
      <c r="BY4" s="17"/>
      <c r="BZ4" s="17"/>
      <c r="CA4" s="17"/>
      <c r="CB4" s="17"/>
      <c r="CC4" s="17"/>
      <c r="CD4" s="17"/>
      <c r="CE4" s="19"/>
      <c r="CF4" s="19"/>
      <c r="CG4" s="18"/>
      <c r="CH4" s="19"/>
      <c r="CI4" s="19"/>
      <c r="CJ4" s="19"/>
      <c r="CK4" s="17"/>
      <c r="CL4" s="17"/>
      <c r="CM4" s="17"/>
      <c r="CN4" s="19"/>
      <c r="CO4" s="19"/>
      <c r="CP4" s="17"/>
      <c r="CQ4" s="17"/>
      <c r="CR4" s="19"/>
      <c r="CS4" s="9"/>
      <c r="CT4" s="96"/>
      <c r="CU4" s="139" t="s">
        <v>121</v>
      </c>
      <c r="CV4" s="143" t="s">
        <v>129</v>
      </c>
      <c r="CW4" s="18" t="s">
        <v>5</v>
      </c>
      <c r="CX4" s="138"/>
      <c r="CY4" s="18"/>
      <c r="CZ4" s="18"/>
      <c r="DA4" s="18"/>
      <c r="DB4" s="18"/>
      <c r="DC4" s="54"/>
      <c r="DD4" s="54"/>
      <c r="DE4" s="54"/>
      <c r="DF4" s="110"/>
      <c r="DG4" s="20" t="s">
        <v>6</v>
      </c>
      <c r="DH4" s="20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96"/>
      <c r="DT4" s="81" t="s">
        <v>7</v>
      </c>
      <c r="DU4" s="81" t="s">
        <v>8</v>
      </c>
      <c r="DV4" s="76"/>
      <c r="DW4" s="87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</row>
    <row r="5" spans="1:163" s="13" customFormat="1" ht="13.5" customHeight="1">
      <c r="A5" s="22"/>
      <c r="B5" s="67"/>
      <c r="C5" s="23"/>
      <c r="D5" s="23"/>
      <c r="E5" s="23"/>
      <c r="F5" s="23"/>
      <c r="G5" s="23"/>
      <c r="H5" s="23"/>
      <c r="I5" s="23"/>
      <c r="J5" s="23"/>
      <c r="K5" s="46"/>
      <c r="L5" s="31"/>
      <c r="M5" s="25" t="s">
        <v>9</v>
      </c>
      <c r="N5" s="24"/>
      <c r="O5" s="25"/>
      <c r="P5" s="25"/>
      <c r="Q5" s="25"/>
      <c r="R5" s="94"/>
      <c r="S5" s="31" t="s">
        <v>96</v>
      </c>
      <c r="T5" s="30"/>
      <c r="U5" s="30"/>
      <c r="V5" s="94"/>
      <c r="W5" s="24" t="s">
        <v>10</v>
      </c>
      <c r="X5" s="24"/>
      <c r="Y5" s="25"/>
      <c r="Z5" s="25"/>
      <c r="AA5" s="25"/>
      <c r="AB5" s="25"/>
      <c r="AC5" s="25"/>
      <c r="AD5" s="25"/>
      <c r="AE5" s="25"/>
      <c r="AF5" s="92"/>
      <c r="AG5" s="25" t="s">
        <v>11</v>
      </c>
      <c r="AH5" s="25"/>
      <c r="AI5" s="25"/>
      <c r="AJ5" s="25"/>
      <c r="AK5" s="92"/>
      <c r="AL5" s="31" t="s">
        <v>12</v>
      </c>
      <c r="AM5" s="60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92"/>
      <c r="BE5" s="69" t="s">
        <v>13</v>
      </c>
      <c r="BF5" s="34"/>
      <c r="BG5" s="86"/>
      <c r="BH5" s="29" t="s">
        <v>14</v>
      </c>
      <c r="BI5" s="28"/>
      <c r="BJ5" s="29"/>
      <c r="BK5" s="30"/>
      <c r="BL5" s="30"/>
      <c r="BM5" s="30"/>
      <c r="BN5" s="30"/>
      <c r="BO5" s="92"/>
      <c r="BP5" s="131" t="s">
        <v>15</v>
      </c>
      <c r="BQ5" s="31"/>
      <c r="BR5" s="30"/>
      <c r="BS5" s="30"/>
      <c r="BT5" s="30"/>
      <c r="BU5" s="30"/>
      <c r="BV5" s="30"/>
      <c r="BW5" s="94"/>
      <c r="BX5" s="108" t="s">
        <v>16</v>
      </c>
      <c r="BY5" s="108" t="s">
        <v>17</v>
      </c>
      <c r="BZ5" s="28" t="s">
        <v>18</v>
      </c>
      <c r="CA5" s="28"/>
      <c r="CB5" s="30"/>
      <c r="CC5" s="29"/>
      <c r="CD5" s="29"/>
      <c r="CE5" s="95"/>
      <c r="CF5" s="25" t="s">
        <v>109</v>
      </c>
      <c r="CG5" s="24"/>
      <c r="CH5" s="25"/>
      <c r="CI5" s="25"/>
      <c r="CJ5" s="94"/>
      <c r="CK5" s="30" t="s">
        <v>19</v>
      </c>
      <c r="CL5" s="31"/>
      <c r="CM5" s="30"/>
      <c r="CN5" s="25"/>
      <c r="CO5" s="25"/>
      <c r="CP5" s="30"/>
      <c r="CQ5" s="30"/>
      <c r="CR5" s="94"/>
      <c r="CS5" s="109" t="s">
        <v>20</v>
      </c>
      <c r="CT5" s="34"/>
      <c r="CU5" s="140"/>
      <c r="CV5" s="140"/>
      <c r="CW5" s="30"/>
      <c r="CX5" s="69" t="s">
        <v>104</v>
      </c>
      <c r="CY5" s="69" t="s">
        <v>112</v>
      </c>
      <c r="CZ5" s="69" t="s">
        <v>140</v>
      </c>
      <c r="DA5" s="31" t="s">
        <v>103</v>
      </c>
      <c r="DB5" s="31"/>
      <c r="DC5" s="30"/>
      <c r="DD5" s="25"/>
      <c r="DE5" s="94"/>
      <c r="DF5" s="111"/>
      <c r="DG5" s="26"/>
      <c r="DH5" s="26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14"/>
      <c r="DT5" s="82" t="s">
        <v>21</v>
      </c>
      <c r="DU5" s="82" t="s">
        <v>22</v>
      </c>
      <c r="DV5" s="122"/>
      <c r="DW5" s="88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</row>
    <row r="6" spans="1:163" s="13" customFormat="1" ht="13.5" customHeight="1">
      <c r="A6" s="22"/>
      <c r="B6" s="67"/>
      <c r="C6" s="61"/>
      <c r="D6" s="49"/>
      <c r="E6" s="99"/>
      <c r="F6" s="99"/>
      <c r="G6" s="99"/>
      <c r="H6" s="99"/>
      <c r="I6" s="99"/>
      <c r="J6" s="99"/>
      <c r="K6" s="32"/>
      <c r="L6" s="14"/>
      <c r="M6" s="14"/>
      <c r="N6" s="99"/>
      <c r="O6" s="99"/>
      <c r="P6" s="99"/>
      <c r="Q6" s="99"/>
      <c r="R6" s="27"/>
      <c r="S6" s="27"/>
      <c r="T6" s="99"/>
      <c r="U6" s="99"/>
      <c r="V6" s="27"/>
      <c r="W6" s="33"/>
      <c r="X6" s="99"/>
      <c r="Y6" s="99"/>
      <c r="Z6" s="99"/>
      <c r="AA6" s="99"/>
      <c r="AB6" s="99"/>
      <c r="AC6" s="99"/>
      <c r="AD6" s="99"/>
      <c r="AE6" s="33"/>
      <c r="AF6" s="34"/>
      <c r="AG6" s="27"/>
      <c r="AH6" s="14"/>
      <c r="AI6" s="27"/>
      <c r="AJ6" s="27"/>
      <c r="AK6" s="34"/>
      <c r="AL6" s="27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34"/>
      <c r="BE6" s="34"/>
      <c r="BF6" s="34"/>
      <c r="BG6" s="27"/>
      <c r="BH6" s="61"/>
      <c r="BI6" s="34"/>
      <c r="BJ6" s="34"/>
      <c r="BK6" s="34"/>
      <c r="BL6" s="34"/>
      <c r="BM6" s="34"/>
      <c r="BN6" s="34"/>
      <c r="BO6" s="34"/>
      <c r="BP6" s="14"/>
      <c r="BQ6" s="99"/>
      <c r="BR6" s="99"/>
      <c r="BS6" s="99"/>
      <c r="BT6" s="99"/>
      <c r="BU6" s="99"/>
      <c r="BV6" s="99"/>
      <c r="BW6" s="27"/>
      <c r="BX6" s="34"/>
      <c r="BY6" s="34"/>
      <c r="BZ6" s="33"/>
      <c r="CA6" s="99"/>
      <c r="CB6" s="99"/>
      <c r="CC6" s="99"/>
      <c r="CD6" s="99"/>
      <c r="CE6" s="34"/>
      <c r="CF6" s="14"/>
      <c r="CG6" s="99"/>
      <c r="CH6" s="99"/>
      <c r="CI6" s="99"/>
      <c r="CJ6" s="27"/>
      <c r="CK6" s="33"/>
      <c r="CL6" s="99"/>
      <c r="CM6" s="99"/>
      <c r="CN6" s="99"/>
      <c r="CO6" s="99"/>
      <c r="CP6" s="99"/>
      <c r="CQ6" s="99"/>
      <c r="CR6" s="27"/>
      <c r="CS6" s="72"/>
      <c r="CT6" s="34"/>
      <c r="CU6" s="34"/>
      <c r="CV6" s="27" t="s">
        <v>130</v>
      </c>
      <c r="CW6" s="33"/>
      <c r="CX6" s="34"/>
      <c r="CY6" s="27"/>
      <c r="CZ6" s="27"/>
      <c r="DA6" s="27"/>
      <c r="DB6" s="27"/>
      <c r="DC6" s="27"/>
      <c r="DD6" s="27"/>
      <c r="DE6" s="27"/>
      <c r="DF6" s="34"/>
      <c r="DG6" s="33"/>
      <c r="DH6" s="34"/>
      <c r="DI6" s="34" t="s">
        <v>23</v>
      </c>
      <c r="DJ6" s="34"/>
      <c r="DK6" s="99"/>
      <c r="DL6" s="34"/>
      <c r="DM6" s="34"/>
      <c r="DN6" s="34"/>
      <c r="DO6" s="34"/>
      <c r="DP6" s="34" t="s">
        <v>134</v>
      </c>
      <c r="DQ6" s="34"/>
      <c r="DR6" s="34"/>
      <c r="DS6" s="34"/>
      <c r="DT6" s="34"/>
      <c r="DU6" s="34"/>
      <c r="DV6" s="77" t="s">
        <v>110</v>
      </c>
      <c r="DW6" s="88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</row>
    <row r="7" spans="1:163" s="13" customFormat="1" ht="13.5" customHeight="1">
      <c r="A7" s="22"/>
      <c r="B7" s="67"/>
      <c r="C7" s="14"/>
      <c r="D7" s="32" t="s">
        <v>24</v>
      </c>
      <c r="E7" s="34" t="s">
        <v>25</v>
      </c>
      <c r="F7" s="126" t="s">
        <v>25</v>
      </c>
      <c r="G7" s="34" t="s">
        <v>102</v>
      </c>
      <c r="H7" s="34" t="s">
        <v>125</v>
      </c>
      <c r="I7" s="34" t="s">
        <v>126</v>
      </c>
      <c r="J7" s="34" t="s">
        <v>127</v>
      </c>
      <c r="K7" s="6" t="s">
        <v>26</v>
      </c>
      <c r="L7" s="14"/>
      <c r="M7" s="14"/>
      <c r="N7" s="34" t="s">
        <v>27</v>
      </c>
      <c r="O7" s="34" t="s">
        <v>28</v>
      </c>
      <c r="P7" s="34" t="s">
        <v>139</v>
      </c>
      <c r="Q7" s="34" t="s">
        <v>124</v>
      </c>
      <c r="R7" s="59" t="s">
        <v>26</v>
      </c>
      <c r="S7" s="27"/>
      <c r="T7" s="34" t="s">
        <v>29</v>
      </c>
      <c r="U7" s="34" t="s">
        <v>97</v>
      </c>
      <c r="V7" s="59" t="s">
        <v>26</v>
      </c>
      <c r="W7" s="27"/>
      <c r="X7" s="34" t="s">
        <v>30</v>
      </c>
      <c r="Y7" s="126" t="s">
        <v>31</v>
      </c>
      <c r="Z7" s="34" t="s">
        <v>32</v>
      </c>
      <c r="AA7" s="34" t="s">
        <v>133</v>
      </c>
      <c r="AB7" s="34" t="s">
        <v>128</v>
      </c>
      <c r="AC7" s="34" t="s">
        <v>33</v>
      </c>
      <c r="AD7" s="34" t="s">
        <v>34</v>
      </c>
      <c r="AE7" s="27" t="s">
        <v>35</v>
      </c>
      <c r="AF7" s="47" t="s">
        <v>26</v>
      </c>
      <c r="AG7" s="59"/>
      <c r="AH7" s="14" t="s">
        <v>36</v>
      </c>
      <c r="AI7" s="27" t="s">
        <v>37</v>
      </c>
      <c r="AJ7" s="27" t="s">
        <v>38</v>
      </c>
      <c r="AK7" s="47" t="s">
        <v>26</v>
      </c>
      <c r="AL7" s="59"/>
      <c r="AM7" s="34" t="s">
        <v>39</v>
      </c>
      <c r="AN7" s="34" t="s">
        <v>40</v>
      </c>
      <c r="AO7" s="34" t="s">
        <v>41</v>
      </c>
      <c r="AP7" s="34" t="s">
        <v>42</v>
      </c>
      <c r="AQ7" s="126" t="s">
        <v>43</v>
      </c>
      <c r="AR7" s="34" t="s">
        <v>44</v>
      </c>
      <c r="AS7" s="34" t="s">
        <v>45</v>
      </c>
      <c r="AT7" s="34" t="s">
        <v>46</v>
      </c>
      <c r="AU7" s="34" t="s">
        <v>47</v>
      </c>
      <c r="AV7" s="34" t="s">
        <v>48</v>
      </c>
      <c r="AW7" s="34" t="s">
        <v>49</v>
      </c>
      <c r="AX7" s="34" t="s">
        <v>50</v>
      </c>
      <c r="AY7" s="34" t="s">
        <v>51</v>
      </c>
      <c r="AZ7" s="34" t="s">
        <v>52</v>
      </c>
      <c r="BA7" s="34" t="s">
        <v>53</v>
      </c>
      <c r="BB7" s="34" t="s">
        <v>54</v>
      </c>
      <c r="BC7" s="34" t="s">
        <v>99</v>
      </c>
      <c r="BD7" s="47" t="s">
        <v>26</v>
      </c>
      <c r="BE7" s="34" t="s">
        <v>55</v>
      </c>
      <c r="BF7" s="48" t="s">
        <v>26</v>
      </c>
      <c r="BG7" s="27"/>
      <c r="BH7" s="83"/>
      <c r="BI7" s="34" t="s">
        <v>56</v>
      </c>
      <c r="BJ7" s="34" t="s">
        <v>57</v>
      </c>
      <c r="BK7" s="34" t="s">
        <v>58</v>
      </c>
      <c r="BL7" s="34" t="s">
        <v>137</v>
      </c>
      <c r="BM7" s="34" t="s">
        <v>111</v>
      </c>
      <c r="BN7" s="34" t="s">
        <v>115</v>
      </c>
      <c r="BO7" s="47" t="s">
        <v>26</v>
      </c>
      <c r="BP7" s="132"/>
      <c r="BQ7" s="34" t="s">
        <v>59</v>
      </c>
      <c r="BR7" s="34" t="s">
        <v>59</v>
      </c>
      <c r="BS7" s="34" t="s">
        <v>59</v>
      </c>
      <c r="BT7" s="34" t="s">
        <v>59</v>
      </c>
      <c r="BU7" s="34" t="s">
        <v>59</v>
      </c>
      <c r="BV7" s="34" t="s">
        <v>107</v>
      </c>
      <c r="BW7" s="59" t="s">
        <v>26</v>
      </c>
      <c r="BX7" s="34" t="s">
        <v>16</v>
      </c>
      <c r="BY7" s="34" t="s">
        <v>60</v>
      </c>
      <c r="BZ7" s="27"/>
      <c r="CA7" s="34" t="s">
        <v>18</v>
      </c>
      <c r="CB7" s="34" t="s">
        <v>61</v>
      </c>
      <c r="CC7" s="34" t="s">
        <v>62</v>
      </c>
      <c r="CD7" s="133" t="s">
        <v>63</v>
      </c>
      <c r="CE7" s="47" t="s">
        <v>26</v>
      </c>
      <c r="CF7" s="14"/>
      <c r="CG7" s="34" t="s">
        <v>120</v>
      </c>
      <c r="CH7" s="34" t="s">
        <v>117</v>
      </c>
      <c r="CI7" s="34" t="s">
        <v>119</v>
      </c>
      <c r="CJ7" s="59" t="s">
        <v>26</v>
      </c>
      <c r="CK7" s="59"/>
      <c r="CL7" s="135" t="s">
        <v>64</v>
      </c>
      <c r="CM7" s="34" t="s">
        <v>65</v>
      </c>
      <c r="CN7" s="34" t="s">
        <v>66</v>
      </c>
      <c r="CO7" s="34" t="s">
        <v>138</v>
      </c>
      <c r="CP7" s="34" t="s">
        <v>67</v>
      </c>
      <c r="CQ7" s="34" t="s">
        <v>143</v>
      </c>
      <c r="CR7" s="59" t="s">
        <v>26</v>
      </c>
      <c r="CS7" s="72" t="s">
        <v>68</v>
      </c>
      <c r="CT7" s="48" t="s">
        <v>26</v>
      </c>
      <c r="CU7" s="34" t="s">
        <v>122</v>
      </c>
      <c r="CV7" s="27" t="s">
        <v>131</v>
      </c>
      <c r="CW7" s="55"/>
      <c r="CX7" s="34" t="s">
        <v>105</v>
      </c>
      <c r="CY7" s="27" t="s">
        <v>113</v>
      </c>
      <c r="CZ7" s="27" t="s">
        <v>141</v>
      </c>
      <c r="DA7" s="55"/>
      <c r="DB7" s="27" t="s">
        <v>69</v>
      </c>
      <c r="DC7" s="27" t="s">
        <v>70</v>
      </c>
      <c r="DD7" s="27" t="s">
        <v>71</v>
      </c>
      <c r="DE7" s="59" t="s">
        <v>26</v>
      </c>
      <c r="DF7" s="48" t="s">
        <v>26</v>
      </c>
      <c r="DG7" s="55"/>
      <c r="DH7" s="34" t="s">
        <v>72</v>
      </c>
      <c r="DI7" s="34" t="s">
        <v>73</v>
      </c>
      <c r="DJ7" s="126" t="s">
        <v>74</v>
      </c>
      <c r="DK7" s="34" t="s">
        <v>75</v>
      </c>
      <c r="DL7" s="126" t="s">
        <v>76</v>
      </c>
      <c r="DM7" s="34" t="s">
        <v>77</v>
      </c>
      <c r="DN7" s="34" t="s">
        <v>78</v>
      </c>
      <c r="DO7" s="34" t="s">
        <v>101</v>
      </c>
      <c r="DP7" s="34" t="s">
        <v>135</v>
      </c>
      <c r="DQ7" s="34" t="s">
        <v>136</v>
      </c>
      <c r="DR7" s="34" t="s">
        <v>142</v>
      </c>
      <c r="DS7" s="48" t="s">
        <v>26</v>
      </c>
      <c r="DT7" s="34" t="s">
        <v>79</v>
      </c>
      <c r="DU7" s="34" t="s">
        <v>80</v>
      </c>
      <c r="DV7" s="77"/>
      <c r="DW7" s="89" t="s">
        <v>81</v>
      </c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</row>
    <row r="8" spans="1:164" s="13" customFormat="1" ht="11.25" customHeight="1" thickBot="1">
      <c r="A8" s="35"/>
      <c r="B8" s="68"/>
      <c r="C8" s="37"/>
      <c r="D8" s="36"/>
      <c r="E8" s="39"/>
      <c r="F8" s="39">
        <v>2</v>
      </c>
      <c r="G8" s="39"/>
      <c r="H8" s="39"/>
      <c r="I8" s="39"/>
      <c r="J8" s="39"/>
      <c r="K8" s="36"/>
      <c r="L8" s="37"/>
      <c r="M8" s="37"/>
      <c r="N8" s="39"/>
      <c r="O8" s="39"/>
      <c r="P8" s="39"/>
      <c r="Q8" s="39"/>
      <c r="R8" s="38"/>
      <c r="S8" s="102"/>
      <c r="T8" s="128" t="s">
        <v>82</v>
      </c>
      <c r="U8" s="128"/>
      <c r="V8" s="38"/>
      <c r="W8" s="38"/>
      <c r="X8" s="39" t="s">
        <v>83</v>
      </c>
      <c r="Y8" s="39" t="s">
        <v>82</v>
      </c>
      <c r="Z8" s="39"/>
      <c r="AA8" s="39"/>
      <c r="AB8" s="39"/>
      <c r="AC8" s="39"/>
      <c r="AD8" s="39" t="s">
        <v>82</v>
      </c>
      <c r="AE8" s="38" t="s">
        <v>84</v>
      </c>
      <c r="AF8" s="39"/>
      <c r="AG8" s="38"/>
      <c r="AH8" s="37" t="s">
        <v>85</v>
      </c>
      <c r="AI8" s="38" t="s">
        <v>86</v>
      </c>
      <c r="AJ8" s="38" t="s">
        <v>82</v>
      </c>
      <c r="AK8" s="39"/>
      <c r="AL8" s="38"/>
      <c r="AM8" s="39"/>
      <c r="AN8" s="39"/>
      <c r="AO8" s="39"/>
      <c r="AP8" s="39"/>
      <c r="AQ8" s="39"/>
      <c r="AR8" s="39"/>
      <c r="AS8" s="39"/>
      <c r="AT8" s="39" t="s">
        <v>82</v>
      </c>
      <c r="AU8" s="39"/>
      <c r="AV8" s="39"/>
      <c r="AW8" s="39" t="s">
        <v>87</v>
      </c>
      <c r="AX8" s="39"/>
      <c r="AY8" s="39"/>
      <c r="AZ8" s="39"/>
      <c r="BA8" s="39" t="s">
        <v>82</v>
      </c>
      <c r="BB8" s="39" t="s">
        <v>82</v>
      </c>
      <c r="BC8" s="39" t="s">
        <v>100</v>
      </c>
      <c r="BD8" s="39"/>
      <c r="BE8" s="39" t="s">
        <v>82</v>
      </c>
      <c r="BF8" s="39"/>
      <c r="BG8" s="38"/>
      <c r="BH8" s="37"/>
      <c r="BI8" s="39" t="s">
        <v>88</v>
      </c>
      <c r="BJ8" s="39" t="s">
        <v>82</v>
      </c>
      <c r="BK8" s="39" t="s">
        <v>82</v>
      </c>
      <c r="BL8" s="39" t="s">
        <v>118</v>
      </c>
      <c r="BM8" s="39" t="s">
        <v>82</v>
      </c>
      <c r="BN8" s="128" t="s">
        <v>116</v>
      </c>
      <c r="BO8" s="39"/>
      <c r="BP8" s="14"/>
      <c r="BQ8" s="39" t="s">
        <v>84</v>
      </c>
      <c r="BR8" s="39" t="s">
        <v>88</v>
      </c>
      <c r="BS8" s="128" t="s">
        <v>123</v>
      </c>
      <c r="BT8" s="39" t="s">
        <v>89</v>
      </c>
      <c r="BU8" s="39" t="s">
        <v>82</v>
      </c>
      <c r="BV8" s="39" t="s">
        <v>108</v>
      </c>
      <c r="BW8" s="38"/>
      <c r="BX8" s="39"/>
      <c r="BY8" s="39"/>
      <c r="BZ8" s="38"/>
      <c r="CA8" s="39"/>
      <c r="CB8" s="39" t="s">
        <v>90</v>
      </c>
      <c r="CC8" s="39" t="s">
        <v>82</v>
      </c>
      <c r="CD8" s="134" t="s">
        <v>82</v>
      </c>
      <c r="CE8" s="39"/>
      <c r="CF8" s="37"/>
      <c r="CG8" s="128"/>
      <c r="CH8" s="128" t="s">
        <v>118</v>
      </c>
      <c r="CI8" s="128" t="s">
        <v>118</v>
      </c>
      <c r="CJ8" s="38"/>
      <c r="CK8" s="38"/>
      <c r="CL8" s="39"/>
      <c r="CM8" s="39"/>
      <c r="CN8" s="39" t="s">
        <v>82</v>
      </c>
      <c r="CO8" s="39" t="s">
        <v>82</v>
      </c>
      <c r="CP8" s="39" t="s">
        <v>82</v>
      </c>
      <c r="CQ8" s="39"/>
      <c r="CR8" s="38"/>
      <c r="CS8" s="73"/>
      <c r="CT8" s="39"/>
      <c r="CU8" s="128"/>
      <c r="CV8" s="102" t="s">
        <v>132</v>
      </c>
      <c r="CW8" s="38"/>
      <c r="CX8" s="39"/>
      <c r="CY8" s="38" t="s">
        <v>114</v>
      </c>
      <c r="CZ8" s="38"/>
      <c r="DA8" s="38"/>
      <c r="DB8" s="38"/>
      <c r="DC8" s="38"/>
      <c r="DD8" s="38"/>
      <c r="DE8" s="38"/>
      <c r="DF8" s="39"/>
      <c r="DG8" s="38"/>
      <c r="DH8" s="39"/>
      <c r="DI8" s="39" t="s">
        <v>82</v>
      </c>
      <c r="DJ8" s="39" t="s">
        <v>83</v>
      </c>
      <c r="DK8" s="39"/>
      <c r="DL8" s="39"/>
      <c r="DM8" s="39"/>
      <c r="DN8" s="39"/>
      <c r="DO8" s="39"/>
      <c r="DP8" s="39" t="s">
        <v>118</v>
      </c>
      <c r="DQ8" s="39"/>
      <c r="DR8" s="39"/>
      <c r="DS8" s="39"/>
      <c r="DT8" s="39"/>
      <c r="DU8" s="39" t="s">
        <v>82</v>
      </c>
      <c r="DV8" s="78"/>
      <c r="DW8" s="90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</row>
    <row r="9" spans="1:163" s="45" customFormat="1" ht="15" customHeight="1" hidden="1" thickTop="1">
      <c r="A9" s="123"/>
      <c r="B9" s="124" t="s">
        <v>144</v>
      </c>
      <c r="C9" s="57"/>
      <c r="D9" s="56">
        <v>0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112">
        <f>SUM(D9:J9)</f>
        <v>0</v>
      </c>
      <c r="L9" s="58"/>
      <c r="M9" s="57"/>
      <c r="N9" s="42">
        <v>87295</v>
      </c>
      <c r="O9" s="42">
        <v>0</v>
      </c>
      <c r="P9" s="42">
        <v>0</v>
      </c>
      <c r="Q9" s="42">
        <v>95318</v>
      </c>
      <c r="R9" s="113">
        <f>SUM(N9:Q9)</f>
        <v>182613</v>
      </c>
      <c r="S9" s="66"/>
      <c r="T9" s="103">
        <v>0</v>
      </c>
      <c r="U9" s="103">
        <v>0</v>
      </c>
      <c r="V9" s="113">
        <f>SUM(T9:U9)</f>
        <v>0</v>
      </c>
      <c r="W9" s="43"/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0</v>
      </c>
      <c r="AD9" s="129">
        <v>0</v>
      </c>
      <c r="AE9" s="43">
        <v>0</v>
      </c>
      <c r="AF9" s="114">
        <f>SUM(X9:AE9)</f>
        <v>0</v>
      </c>
      <c r="AG9" s="63"/>
      <c r="AH9" s="57">
        <v>0</v>
      </c>
      <c r="AI9" s="43">
        <v>0</v>
      </c>
      <c r="AJ9" s="43">
        <v>0</v>
      </c>
      <c r="AK9" s="113">
        <f>SUM(AH9:AJ9)</f>
        <v>0</v>
      </c>
      <c r="AL9" s="66"/>
      <c r="AM9" s="42">
        <v>0</v>
      </c>
      <c r="AN9" s="42">
        <v>0</v>
      </c>
      <c r="AO9" s="42">
        <v>42629</v>
      </c>
      <c r="AP9" s="42">
        <v>164488</v>
      </c>
      <c r="AQ9" s="42">
        <v>0</v>
      </c>
      <c r="AR9" s="42">
        <v>115406</v>
      </c>
      <c r="AS9" s="42">
        <v>0</v>
      </c>
      <c r="AT9" s="42">
        <v>0</v>
      </c>
      <c r="AU9" s="42">
        <v>0</v>
      </c>
      <c r="AV9" s="42">
        <v>33956</v>
      </c>
      <c r="AW9" s="42">
        <v>0</v>
      </c>
      <c r="AX9" s="42"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115">
        <f>SUM(AM9:BC9)</f>
        <v>356479</v>
      </c>
      <c r="BE9" s="91">
        <v>0</v>
      </c>
      <c r="BF9" s="112">
        <f aca="true" t="shared" si="0" ref="BF9:BF33">R9+V9+AF9+AK9+BD9+BE9</f>
        <v>539092</v>
      </c>
      <c r="BG9" s="63"/>
      <c r="BH9" s="84"/>
      <c r="BI9" s="70">
        <v>0</v>
      </c>
      <c r="BJ9" s="70">
        <v>0</v>
      </c>
      <c r="BK9" s="70">
        <v>40485</v>
      </c>
      <c r="BL9" s="70">
        <v>0</v>
      </c>
      <c r="BM9" s="70">
        <v>0</v>
      </c>
      <c r="BN9" s="70">
        <v>0</v>
      </c>
      <c r="BO9" s="114">
        <f>SUM(BI9:BN9)</f>
        <v>40485</v>
      </c>
      <c r="BP9" s="84"/>
      <c r="BQ9" s="42">
        <v>1500</v>
      </c>
      <c r="BR9" s="42">
        <v>0</v>
      </c>
      <c r="BS9" s="42">
        <v>0</v>
      </c>
      <c r="BT9" s="42">
        <v>0</v>
      </c>
      <c r="BU9" s="42">
        <v>0</v>
      </c>
      <c r="BV9" s="42">
        <v>0</v>
      </c>
      <c r="BW9" s="113">
        <f>SUM(BQ9:BV9)</f>
        <v>1500</v>
      </c>
      <c r="BX9" s="42">
        <v>0</v>
      </c>
      <c r="BY9" s="42">
        <v>0</v>
      </c>
      <c r="BZ9" s="43"/>
      <c r="CA9" s="42">
        <v>0</v>
      </c>
      <c r="CB9" s="42">
        <v>0</v>
      </c>
      <c r="CC9" s="42">
        <v>0</v>
      </c>
      <c r="CD9" s="42">
        <v>33005</v>
      </c>
      <c r="CE9" s="115">
        <f>SUM(CA9:CD9)</f>
        <v>33005</v>
      </c>
      <c r="CF9" s="57"/>
      <c r="CG9" s="42">
        <v>0</v>
      </c>
      <c r="CH9" s="42">
        <v>0</v>
      </c>
      <c r="CI9" s="42">
        <v>0</v>
      </c>
      <c r="CJ9" s="113">
        <f>SUM(CG9:CI9)</f>
        <v>0</v>
      </c>
      <c r="CK9" s="63"/>
      <c r="CL9" s="136">
        <v>0</v>
      </c>
      <c r="CM9" s="42">
        <v>0</v>
      </c>
      <c r="CN9" s="42">
        <v>0</v>
      </c>
      <c r="CO9" s="42">
        <v>0</v>
      </c>
      <c r="CP9" s="42">
        <v>0</v>
      </c>
      <c r="CQ9" s="42">
        <v>0</v>
      </c>
      <c r="CR9" s="113">
        <f>SUM(CL9:CQ9)</f>
        <v>0</v>
      </c>
      <c r="CS9" s="74">
        <v>0</v>
      </c>
      <c r="CT9" s="118">
        <f aca="true" t="shared" si="1" ref="CT9:CT33">BO9+BW9+BX9+BY9+CJ9+CE9+CR9+CS9</f>
        <v>74990</v>
      </c>
      <c r="CU9" s="141">
        <v>0</v>
      </c>
      <c r="CV9" s="144">
        <v>0</v>
      </c>
      <c r="CW9" s="63"/>
      <c r="CX9" s="104">
        <v>486045</v>
      </c>
      <c r="CY9" s="63">
        <v>0</v>
      </c>
      <c r="CZ9" s="63">
        <v>0</v>
      </c>
      <c r="DA9" s="63"/>
      <c r="DB9" s="103">
        <v>0</v>
      </c>
      <c r="DC9" s="43">
        <v>0</v>
      </c>
      <c r="DD9" s="43">
        <v>0</v>
      </c>
      <c r="DE9" s="113">
        <f>SUM(DB9:DD9)</f>
        <v>0</v>
      </c>
      <c r="DF9" s="112">
        <f>CX9+CZ9+DE9</f>
        <v>486045</v>
      </c>
      <c r="DG9" s="63"/>
      <c r="DH9" s="42">
        <v>0</v>
      </c>
      <c r="DI9" s="42">
        <v>0</v>
      </c>
      <c r="DJ9" s="42">
        <v>0</v>
      </c>
      <c r="DK9" s="42">
        <v>0</v>
      </c>
      <c r="DL9" s="42">
        <v>50260</v>
      </c>
      <c r="DM9" s="42">
        <v>0</v>
      </c>
      <c r="DN9" s="42">
        <v>0</v>
      </c>
      <c r="DO9" s="42">
        <v>0</v>
      </c>
      <c r="DP9" s="42">
        <v>9491</v>
      </c>
      <c r="DQ9" s="42">
        <v>0</v>
      </c>
      <c r="DR9" s="42">
        <v>0</v>
      </c>
      <c r="DS9" s="112">
        <f>SUM(DH9:DR9)</f>
        <v>59751</v>
      </c>
      <c r="DT9" s="42">
        <v>0</v>
      </c>
      <c r="DU9" s="42">
        <v>0</v>
      </c>
      <c r="DV9" s="79">
        <v>0</v>
      </c>
      <c r="DW9" s="119">
        <f aca="true" t="shared" si="2" ref="DW9:DW45">K9+BF9+CT9+CU9+DF9+DS9+DT9+DU9+DV9</f>
        <v>1159878</v>
      </c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</row>
    <row r="10" spans="1:163" s="45" customFormat="1" ht="15" customHeight="1" hidden="1" thickTop="1">
      <c r="A10" s="123"/>
      <c r="B10" s="124" t="s">
        <v>145</v>
      </c>
      <c r="C10" s="57"/>
      <c r="D10" s="56">
        <v>0</v>
      </c>
      <c r="E10" s="42">
        <v>0</v>
      </c>
      <c r="F10" s="42">
        <v>0</v>
      </c>
      <c r="G10" s="42">
        <v>14995</v>
      </c>
      <c r="H10" s="42">
        <v>0</v>
      </c>
      <c r="I10" s="42">
        <v>0</v>
      </c>
      <c r="J10" s="42">
        <v>0</v>
      </c>
      <c r="K10" s="112">
        <f aca="true" t="shared" si="3" ref="K10:K45">SUM(D10:J10)</f>
        <v>14995</v>
      </c>
      <c r="L10" s="43"/>
      <c r="M10" s="57"/>
      <c r="N10" s="42">
        <v>68855</v>
      </c>
      <c r="O10" s="42">
        <v>0</v>
      </c>
      <c r="P10" s="42">
        <v>0</v>
      </c>
      <c r="Q10" s="42">
        <v>79087</v>
      </c>
      <c r="R10" s="113">
        <f aca="true" t="shared" si="4" ref="R10:R45">SUM(N10:Q10)</f>
        <v>147942</v>
      </c>
      <c r="S10" s="63"/>
      <c r="T10" s="104">
        <v>0</v>
      </c>
      <c r="U10" s="104">
        <v>0</v>
      </c>
      <c r="V10" s="113">
        <f aca="true" t="shared" si="5" ref="V10:V45">SUM(T10:U10)</f>
        <v>0</v>
      </c>
      <c r="W10" s="43"/>
      <c r="X10" s="42">
        <v>0</v>
      </c>
      <c r="Y10" s="42">
        <v>0</v>
      </c>
      <c r="Z10" s="42">
        <v>0</v>
      </c>
      <c r="AA10" s="42">
        <v>0</v>
      </c>
      <c r="AB10" s="42">
        <v>0</v>
      </c>
      <c r="AC10" s="42">
        <v>0</v>
      </c>
      <c r="AD10" s="129">
        <v>0</v>
      </c>
      <c r="AE10" s="43">
        <v>0</v>
      </c>
      <c r="AF10" s="114">
        <f aca="true" t="shared" si="6" ref="AF10:AF45">SUM(X10:AE10)</f>
        <v>0</v>
      </c>
      <c r="AG10" s="63"/>
      <c r="AH10" s="57">
        <v>40439</v>
      </c>
      <c r="AI10" s="43">
        <v>0</v>
      </c>
      <c r="AJ10" s="43">
        <v>0</v>
      </c>
      <c r="AK10" s="113">
        <f aca="true" t="shared" si="7" ref="AK10:AK45">SUM(AH10:AJ10)</f>
        <v>40439</v>
      </c>
      <c r="AL10" s="63"/>
      <c r="AM10" s="42">
        <v>0</v>
      </c>
      <c r="AN10" s="42">
        <v>0</v>
      </c>
      <c r="AO10" s="42">
        <v>32520</v>
      </c>
      <c r="AP10" s="42">
        <v>164535</v>
      </c>
      <c r="AQ10" s="42">
        <v>0</v>
      </c>
      <c r="AR10" s="42">
        <v>194893</v>
      </c>
      <c r="AS10" s="42">
        <v>0</v>
      </c>
      <c r="AT10" s="42">
        <v>0</v>
      </c>
      <c r="AU10" s="42">
        <v>35005</v>
      </c>
      <c r="AV10" s="42">
        <v>24389</v>
      </c>
      <c r="AW10" s="42">
        <v>0</v>
      </c>
      <c r="AX10" s="42"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114">
        <f aca="true" t="shared" si="8" ref="BD10:BD33">SUM(AM10:BC10)</f>
        <v>451342</v>
      </c>
      <c r="BE10" s="70">
        <v>0</v>
      </c>
      <c r="BF10" s="112">
        <f t="shared" si="0"/>
        <v>639723</v>
      </c>
      <c r="BG10" s="63"/>
      <c r="BH10" s="84"/>
      <c r="BI10" s="70"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v>0</v>
      </c>
      <c r="BO10" s="114">
        <f aca="true" t="shared" si="9" ref="BO10:BO33">SUM(BI10:BN10)</f>
        <v>0</v>
      </c>
      <c r="BP10" s="84"/>
      <c r="BQ10" s="42">
        <v>0</v>
      </c>
      <c r="BR10" s="42">
        <v>0</v>
      </c>
      <c r="BS10" s="42">
        <v>0</v>
      </c>
      <c r="BT10" s="42">
        <v>0</v>
      </c>
      <c r="BU10" s="42">
        <v>0</v>
      </c>
      <c r="BV10" s="42">
        <v>0</v>
      </c>
      <c r="BW10" s="113">
        <f aca="true" t="shared" si="10" ref="BW10:BW45">SUM(BQ10:BV10)</f>
        <v>0</v>
      </c>
      <c r="BX10" s="42">
        <v>0</v>
      </c>
      <c r="BY10" s="42">
        <v>0</v>
      </c>
      <c r="BZ10" s="43"/>
      <c r="CA10" s="42">
        <v>0</v>
      </c>
      <c r="CB10" s="42">
        <v>0</v>
      </c>
      <c r="CC10" s="42">
        <v>0</v>
      </c>
      <c r="CD10" s="42">
        <v>0</v>
      </c>
      <c r="CE10" s="114">
        <f aca="true" t="shared" si="11" ref="CE10:CE45">SUM(CA10:CD10)</f>
        <v>0</v>
      </c>
      <c r="CF10" s="57"/>
      <c r="CG10" s="42">
        <v>0</v>
      </c>
      <c r="CH10" s="42">
        <v>0</v>
      </c>
      <c r="CI10" s="42">
        <v>0</v>
      </c>
      <c r="CJ10" s="113">
        <f>SUM(CG10:CI10)</f>
        <v>0</v>
      </c>
      <c r="CK10" s="63"/>
      <c r="CL10" s="136">
        <v>0</v>
      </c>
      <c r="CM10" s="42">
        <v>0</v>
      </c>
      <c r="CN10" s="42">
        <v>0</v>
      </c>
      <c r="CO10" s="42">
        <v>0</v>
      </c>
      <c r="CP10" s="42">
        <v>0</v>
      </c>
      <c r="CQ10" s="42">
        <v>0</v>
      </c>
      <c r="CR10" s="113">
        <f aca="true" t="shared" si="12" ref="CR10:CR33">SUM(CL10:CQ10)</f>
        <v>0</v>
      </c>
      <c r="CS10" s="74">
        <v>0</v>
      </c>
      <c r="CT10" s="118">
        <f t="shared" si="1"/>
        <v>0</v>
      </c>
      <c r="CU10" s="141">
        <v>0</v>
      </c>
      <c r="CV10" s="144">
        <v>0</v>
      </c>
      <c r="CW10" s="63"/>
      <c r="CX10" s="104">
        <v>396348</v>
      </c>
      <c r="CY10" s="63">
        <v>0</v>
      </c>
      <c r="CZ10" s="63">
        <v>0</v>
      </c>
      <c r="DA10" s="63"/>
      <c r="DB10" s="104">
        <v>0</v>
      </c>
      <c r="DC10" s="43">
        <v>0</v>
      </c>
      <c r="DD10" s="43">
        <v>74783</v>
      </c>
      <c r="DE10" s="113">
        <f aca="true" t="shared" si="13" ref="DE10:DE33">SUM(DB10:DD10)</f>
        <v>74783</v>
      </c>
      <c r="DF10" s="112">
        <f aca="true" t="shared" si="14" ref="DF10:DF33">CX10+CZ10+DE10</f>
        <v>471131</v>
      </c>
      <c r="DG10" s="63"/>
      <c r="DH10" s="42">
        <v>42265</v>
      </c>
      <c r="DI10" s="42">
        <v>10318</v>
      </c>
      <c r="DJ10" s="42">
        <v>0</v>
      </c>
      <c r="DK10" s="42">
        <v>0</v>
      </c>
      <c r="DL10" s="42">
        <v>13282</v>
      </c>
      <c r="DM10" s="42">
        <v>0</v>
      </c>
      <c r="DN10" s="42">
        <v>31350</v>
      </c>
      <c r="DO10" s="42">
        <v>0</v>
      </c>
      <c r="DP10" s="42">
        <v>2678</v>
      </c>
      <c r="DQ10" s="42">
        <v>40860</v>
      </c>
      <c r="DR10" s="42">
        <v>0</v>
      </c>
      <c r="DS10" s="112">
        <f aca="true" t="shared" si="15" ref="DS10:DS45">SUM(DH10:DR10)</f>
        <v>140753</v>
      </c>
      <c r="DT10" s="42">
        <v>0</v>
      </c>
      <c r="DU10" s="42">
        <v>0</v>
      </c>
      <c r="DV10" s="79">
        <v>0</v>
      </c>
      <c r="DW10" s="119">
        <f t="shared" si="2"/>
        <v>1266602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</row>
    <row r="11" spans="1:163" s="45" customFormat="1" ht="15" customHeight="1" hidden="1" thickTop="1">
      <c r="A11" s="123"/>
      <c r="B11" s="124" t="s">
        <v>146</v>
      </c>
      <c r="C11" s="57"/>
      <c r="D11" s="56">
        <v>0</v>
      </c>
      <c r="E11" s="42">
        <v>0</v>
      </c>
      <c r="F11" s="42">
        <v>0</v>
      </c>
      <c r="G11" s="42">
        <v>26471</v>
      </c>
      <c r="H11" s="42">
        <v>0</v>
      </c>
      <c r="I11" s="42">
        <v>0</v>
      </c>
      <c r="J11" s="42">
        <v>39499</v>
      </c>
      <c r="K11" s="112">
        <f t="shared" si="3"/>
        <v>65970</v>
      </c>
      <c r="L11" s="43"/>
      <c r="M11" s="57"/>
      <c r="N11" s="42">
        <v>47622</v>
      </c>
      <c r="O11" s="42">
        <v>0</v>
      </c>
      <c r="P11" s="42">
        <v>0</v>
      </c>
      <c r="Q11" s="42">
        <v>4461</v>
      </c>
      <c r="R11" s="113">
        <f t="shared" si="4"/>
        <v>52083</v>
      </c>
      <c r="S11" s="63"/>
      <c r="T11" s="104">
        <v>0</v>
      </c>
      <c r="U11" s="104">
        <v>0</v>
      </c>
      <c r="V11" s="113">
        <f t="shared" si="5"/>
        <v>0</v>
      </c>
      <c r="W11" s="43"/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129">
        <v>0</v>
      </c>
      <c r="AE11" s="43">
        <v>0</v>
      </c>
      <c r="AF11" s="114">
        <f t="shared" si="6"/>
        <v>0</v>
      </c>
      <c r="AG11" s="63"/>
      <c r="AH11" s="57">
        <v>0</v>
      </c>
      <c r="AI11" s="43">
        <v>0</v>
      </c>
      <c r="AJ11" s="43">
        <v>0</v>
      </c>
      <c r="AK11" s="113">
        <f t="shared" si="7"/>
        <v>0</v>
      </c>
      <c r="AL11" s="63"/>
      <c r="AM11" s="42">
        <v>0</v>
      </c>
      <c r="AN11" s="42">
        <v>0</v>
      </c>
      <c r="AO11" s="42">
        <v>0</v>
      </c>
      <c r="AP11" s="42">
        <v>229113</v>
      </c>
      <c r="AQ11" s="42">
        <v>0</v>
      </c>
      <c r="AR11" s="42">
        <v>129208</v>
      </c>
      <c r="AS11" s="42">
        <v>0</v>
      </c>
      <c r="AT11" s="42">
        <v>0</v>
      </c>
      <c r="AU11" s="42">
        <v>0</v>
      </c>
      <c r="AV11" s="42">
        <v>36425</v>
      </c>
      <c r="AW11" s="42">
        <v>0</v>
      </c>
      <c r="AX11" s="42">
        <v>0</v>
      </c>
      <c r="AY11" s="42">
        <v>0</v>
      </c>
      <c r="AZ11" s="42">
        <v>0</v>
      </c>
      <c r="BA11" s="42">
        <v>0</v>
      </c>
      <c r="BB11" s="42">
        <v>0</v>
      </c>
      <c r="BC11" s="42">
        <v>0</v>
      </c>
      <c r="BD11" s="114">
        <f t="shared" si="8"/>
        <v>394746</v>
      </c>
      <c r="BE11" s="70">
        <v>0</v>
      </c>
      <c r="BF11" s="112">
        <f t="shared" si="0"/>
        <v>446829</v>
      </c>
      <c r="BG11" s="63"/>
      <c r="BH11" s="84"/>
      <c r="BI11" s="70"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v>0</v>
      </c>
      <c r="BO11" s="114">
        <f t="shared" si="9"/>
        <v>0</v>
      </c>
      <c r="BP11" s="84"/>
      <c r="BQ11" s="42">
        <v>999</v>
      </c>
      <c r="BR11" s="42">
        <v>0</v>
      </c>
      <c r="BS11" s="42">
        <v>0</v>
      </c>
      <c r="BT11" s="42">
        <v>0</v>
      </c>
      <c r="BU11" s="42">
        <v>0</v>
      </c>
      <c r="BV11" s="42">
        <v>0</v>
      </c>
      <c r="BW11" s="113">
        <f t="shared" si="10"/>
        <v>999</v>
      </c>
      <c r="BX11" s="42">
        <v>0</v>
      </c>
      <c r="BY11" s="42">
        <v>0</v>
      </c>
      <c r="BZ11" s="43"/>
      <c r="CA11" s="42">
        <v>0</v>
      </c>
      <c r="CB11" s="42">
        <v>0</v>
      </c>
      <c r="CC11" s="42">
        <v>0</v>
      </c>
      <c r="CD11" s="42">
        <v>0</v>
      </c>
      <c r="CE11" s="114">
        <f t="shared" si="11"/>
        <v>0</v>
      </c>
      <c r="CF11" s="57"/>
      <c r="CG11" s="42">
        <v>0</v>
      </c>
      <c r="CH11" s="42">
        <v>0</v>
      </c>
      <c r="CI11" s="42">
        <v>0</v>
      </c>
      <c r="CJ11" s="113">
        <f aca="true" t="shared" si="16" ref="CJ11:CJ33">SUM(CG11:CI11)</f>
        <v>0</v>
      </c>
      <c r="CK11" s="63"/>
      <c r="CL11" s="136">
        <v>0</v>
      </c>
      <c r="CM11" s="42">
        <v>0</v>
      </c>
      <c r="CN11" s="42">
        <v>0</v>
      </c>
      <c r="CO11" s="42">
        <v>0</v>
      </c>
      <c r="CP11" s="42">
        <v>0</v>
      </c>
      <c r="CQ11" s="42">
        <v>0</v>
      </c>
      <c r="CR11" s="113">
        <f t="shared" si="12"/>
        <v>0</v>
      </c>
      <c r="CS11" s="74">
        <v>0</v>
      </c>
      <c r="CT11" s="118">
        <f t="shared" si="1"/>
        <v>999</v>
      </c>
      <c r="CU11" s="141">
        <v>0</v>
      </c>
      <c r="CV11" s="144">
        <v>0</v>
      </c>
      <c r="CW11" s="63"/>
      <c r="CX11" s="104">
        <v>434059</v>
      </c>
      <c r="CY11" s="63">
        <v>0</v>
      </c>
      <c r="CZ11" s="63">
        <v>0</v>
      </c>
      <c r="DA11" s="63"/>
      <c r="DB11" s="104">
        <v>0</v>
      </c>
      <c r="DC11" s="43">
        <v>0</v>
      </c>
      <c r="DD11" s="43">
        <v>52017</v>
      </c>
      <c r="DE11" s="113">
        <f t="shared" si="13"/>
        <v>52017</v>
      </c>
      <c r="DF11" s="112">
        <f t="shared" si="14"/>
        <v>486076</v>
      </c>
      <c r="DG11" s="63"/>
      <c r="DH11" s="42">
        <v>0</v>
      </c>
      <c r="DI11" s="42">
        <v>0</v>
      </c>
      <c r="DJ11" s="42">
        <v>0</v>
      </c>
      <c r="DK11" s="42">
        <v>0</v>
      </c>
      <c r="DL11" s="42">
        <v>30485</v>
      </c>
      <c r="DM11" s="42">
        <v>0</v>
      </c>
      <c r="DN11" s="42">
        <v>39886</v>
      </c>
      <c r="DO11" s="42">
        <v>0</v>
      </c>
      <c r="DP11" s="42">
        <v>9</v>
      </c>
      <c r="DQ11" s="42">
        <v>4586</v>
      </c>
      <c r="DR11" s="42">
        <v>0</v>
      </c>
      <c r="DS11" s="112">
        <f t="shared" si="15"/>
        <v>74966</v>
      </c>
      <c r="DT11" s="42">
        <v>0</v>
      </c>
      <c r="DU11" s="42">
        <v>0</v>
      </c>
      <c r="DV11" s="79">
        <v>0</v>
      </c>
      <c r="DW11" s="119">
        <f t="shared" si="2"/>
        <v>1074840</v>
      </c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</row>
    <row r="12" spans="1:163" s="45" customFormat="1" ht="15" customHeight="1" hidden="1" thickTop="1">
      <c r="A12" s="123"/>
      <c r="B12" s="124" t="s">
        <v>147</v>
      </c>
      <c r="C12" s="57"/>
      <c r="D12" s="56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112">
        <f t="shared" si="3"/>
        <v>0</v>
      </c>
      <c r="L12" s="43"/>
      <c r="M12" s="57"/>
      <c r="N12" s="42">
        <v>15036</v>
      </c>
      <c r="O12" s="42">
        <v>0</v>
      </c>
      <c r="P12" s="42">
        <v>0</v>
      </c>
      <c r="Q12" s="42">
        <v>68416</v>
      </c>
      <c r="R12" s="113">
        <f t="shared" si="4"/>
        <v>83452</v>
      </c>
      <c r="S12" s="63"/>
      <c r="T12" s="104">
        <v>0</v>
      </c>
      <c r="U12" s="104">
        <v>0</v>
      </c>
      <c r="V12" s="113">
        <f t="shared" si="5"/>
        <v>0</v>
      </c>
      <c r="W12" s="43"/>
      <c r="X12" s="42">
        <v>0</v>
      </c>
      <c r="Y12" s="42">
        <v>0</v>
      </c>
      <c r="Z12" s="42">
        <v>49359</v>
      </c>
      <c r="AA12" s="42">
        <v>0</v>
      </c>
      <c r="AB12" s="42">
        <v>0</v>
      </c>
      <c r="AC12" s="42">
        <v>0</v>
      </c>
      <c r="AD12" s="129">
        <v>0</v>
      </c>
      <c r="AE12" s="43">
        <v>0</v>
      </c>
      <c r="AF12" s="114">
        <f t="shared" si="6"/>
        <v>49359</v>
      </c>
      <c r="AG12" s="63"/>
      <c r="AH12" s="57">
        <v>0</v>
      </c>
      <c r="AI12" s="43">
        <v>0</v>
      </c>
      <c r="AJ12" s="43">
        <v>0</v>
      </c>
      <c r="AK12" s="113">
        <f t="shared" si="7"/>
        <v>0</v>
      </c>
      <c r="AL12" s="63"/>
      <c r="AM12" s="42">
        <v>0</v>
      </c>
      <c r="AN12" s="42">
        <v>0</v>
      </c>
      <c r="AO12" s="42">
        <v>2000</v>
      </c>
      <c r="AP12" s="42">
        <v>133531</v>
      </c>
      <c r="AQ12" s="42">
        <v>0</v>
      </c>
      <c r="AR12" s="42">
        <v>150104</v>
      </c>
      <c r="AS12" s="42">
        <v>0</v>
      </c>
      <c r="AT12" s="42">
        <v>0</v>
      </c>
      <c r="AU12" s="42">
        <v>0</v>
      </c>
      <c r="AV12" s="42">
        <v>29699</v>
      </c>
      <c r="AW12" s="42">
        <v>0</v>
      </c>
      <c r="AX12" s="42">
        <v>0</v>
      </c>
      <c r="AY12" s="42">
        <v>0</v>
      </c>
      <c r="AZ12" s="42">
        <v>0</v>
      </c>
      <c r="BA12" s="42">
        <v>0</v>
      </c>
      <c r="BB12" s="42">
        <v>0</v>
      </c>
      <c r="BC12" s="42">
        <v>0</v>
      </c>
      <c r="BD12" s="114">
        <f t="shared" si="8"/>
        <v>315334</v>
      </c>
      <c r="BE12" s="70">
        <v>0</v>
      </c>
      <c r="BF12" s="112">
        <f t="shared" si="0"/>
        <v>448145</v>
      </c>
      <c r="BG12" s="63"/>
      <c r="BH12" s="84"/>
      <c r="BI12" s="70"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v>0</v>
      </c>
      <c r="BO12" s="114">
        <f t="shared" si="9"/>
        <v>0</v>
      </c>
      <c r="BP12" s="84"/>
      <c r="BQ12" s="42">
        <v>31500</v>
      </c>
      <c r="BR12" s="42">
        <v>0</v>
      </c>
      <c r="BS12" s="42">
        <v>0</v>
      </c>
      <c r="BT12" s="42">
        <v>0</v>
      </c>
      <c r="BU12" s="42">
        <v>0</v>
      </c>
      <c r="BV12" s="42">
        <v>0</v>
      </c>
      <c r="BW12" s="113">
        <f t="shared" si="10"/>
        <v>31500</v>
      </c>
      <c r="BX12" s="42">
        <v>0</v>
      </c>
      <c r="BY12" s="42">
        <v>0</v>
      </c>
      <c r="BZ12" s="43"/>
      <c r="CA12" s="42">
        <v>0</v>
      </c>
      <c r="CB12" s="42">
        <v>0</v>
      </c>
      <c r="CC12" s="42">
        <v>0</v>
      </c>
      <c r="CD12" s="42">
        <v>0</v>
      </c>
      <c r="CE12" s="114">
        <f t="shared" si="11"/>
        <v>0</v>
      </c>
      <c r="CF12" s="57"/>
      <c r="CG12" s="42">
        <v>0</v>
      </c>
      <c r="CH12" s="42">
        <v>0</v>
      </c>
      <c r="CI12" s="42">
        <v>0</v>
      </c>
      <c r="CJ12" s="113">
        <f t="shared" si="16"/>
        <v>0</v>
      </c>
      <c r="CK12" s="63"/>
      <c r="CL12" s="136">
        <v>0</v>
      </c>
      <c r="CM12" s="42">
        <v>0</v>
      </c>
      <c r="CN12" s="42">
        <v>0</v>
      </c>
      <c r="CO12" s="42">
        <v>33866</v>
      </c>
      <c r="CP12" s="42">
        <v>0</v>
      </c>
      <c r="CQ12" s="42">
        <v>0</v>
      </c>
      <c r="CR12" s="113">
        <f t="shared" si="12"/>
        <v>33866</v>
      </c>
      <c r="CS12" s="74">
        <v>0</v>
      </c>
      <c r="CT12" s="118">
        <f t="shared" si="1"/>
        <v>65366</v>
      </c>
      <c r="CU12" s="141">
        <v>0</v>
      </c>
      <c r="CV12" s="144">
        <v>0</v>
      </c>
      <c r="CW12" s="63"/>
      <c r="CX12" s="104">
        <v>243444</v>
      </c>
      <c r="CY12" s="63">
        <v>0</v>
      </c>
      <c r="CZ12" s="63">
        <v>0</v>
      </c>
      <c r="DA12" s="63"/>
      <c r="DB12" s="104">
        <v>0</v>
      </c>
      <c r="DC12" s="43">
        <v>0</v>
      </c>
      <c r="DD12" s="43">
        <v>3000</v>
      </c>
      <c r="DE12" s="113">
        <f t="shared" si="13"/>
        <v>3000</v>
      </c>
      <c r="DF12" s="112">
        <f t="shared" si="14"/>
        <v>246444</v>
      </c>
      <c r="DG12" s="63"/>
      <c r="DH12" s="42">
        <v>0</v>
      </c>
      <c r="DI12" s="42">
        <v>0</v>
      </c>
      <c r="DJ12" s="42">
        <v>0</v>
      </c>
      <c r="DK12" s="42">
        <v>0</v>
      </c>
      <c r="DL12" s="42">
        <v>14507</v>
      </c>
      <c r="DM12" s="42">
        <v>0</v>
      </c>
      <c r="DN12" s="42">
        <v>0</v>
      </c>
      <c r="DO12" s="42">
        <v>0</v>
      </c>
      <c r="DP12" s="42">
        <v>6004</v>
      </c>
      <c r="DQ12" s="42">
        <v>0</v>
      </c>
      <c r="DR12" s="42">
        <v>0</v>
      </c>
      <c r="DS12" s="112">
        <f t="shared" si="15"/>
        <v>20511</v>
      </c>
      <c r="DT12" s="42">
        <v>0</v>
      </c>
      <c r="DU12" s="42">
        <v>0</v>
      </c>
      <c r="DV12" s="79">
        <v>0</v>
      </c>
      <c r="DW12" s="119">
        <f t="shared" si="2"/>
        <v>780466</v>
      </c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</row>
    <row r="13" spans="1:163" s="45" customFormat="1" ht="15" customHeight="1" hidden="1" thickTop="1">
      <c r="A13" s="123"/>
      <c r="B13" s="124" t="s">
        <v>148</v>
      </c>
      <c r="C13" s="57"/>
      <c r="D13" s="56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112">
        <f t="shared" si="3"/>
        <v>0</v>
      </c>
      <c r="L13" s="43"/>
      <c r="M13" s="57"/>
      <c r="N13" s="42">
        <v>0</v>
      </c>
      <c r="O13" s="42">
        <v>0</v>
      </c>
      <c r="P13" s="42">
        <v>0</v>
      </c>
      <c r="Q13" s="42">
        <v>0</v>
      </c>
      <c r="R13" s="113">
        <f t="shared" si="4"/>
        <v>0</v>
      </c>
      <c r="S13" s="63"/>
      <c r="T13" s="104">
        <v>0</v>
      </c>
      <c r="U13" s="104">
        <v>0</v>
      </c>
      <c r="V13" s="113">
        <f t="shared" si="5"/>
        <v>0</v>
      </c>
      <c r="W13" s="43"/>
      <c r="X13" s="42">
        <v>0</v>
      </c>
      <c r="Y13" s="42">
        <v>0</v>
      </c>
      <c r="Z13" s="42">
        <v>0</v>
      </c>
      <c r="AA13" s="42">
        <v>0</v>
      </c>
      <c r="AB13" s="42">
        <v>0</v>
      </c>
      <c r="AC13" s="42">
        <v>0</v>
      </c>
      <c r="AD13" s="129">
        <v>0</v>
      </c>
      <c r="AE13" s="43">
        <v>0</v>
      </c>
      <c r="AF13" s="114">
        <f t="shared" si="6"/>
        <v>0</v>
      </c>
      <c r="AG13" s="63"/>
      <c r="AH13" s="57">
        <v>0</v>
      </c>
      <c r="AI13" s="43">
        <v>0</v>
      </c>
      <c r="AJ13" s="43">
        <v>0</v>
      </c>
      <c r="AK13" s="113">
        <f t="shared" si="7"/>
        <v>0</v>
      </c>
      <c r="AL13" s="63"/>
      <c r="AM13" s="42">
        <v>0</v>
      </c>
      <c r="AN13" s="42">
        <v>0</v>
      </c>
      <c r="AO13" s="42">
        <v>31035</v>
      </c>
      <c r="AP13" s="42">
        <v>143881</v>
      </c>
      <c r="AQ13" s="42">
        <v>0</v>
      </c>
      <c r="AR13" s="42">
        <v>74041</v>
      </c>
      <c r="AS13" s="42">
        <v>0</v>
      </c>
      <c r="AT13" s="42">
        <v>0</v>
      </c>
      <c r="AU13" s="42">
        <v>0</v>
      </c>
      <c r="AV13" s="42">
        <v>45230</v>
      </c>
      <c r="AW13" s="42">
        <v>0</v>
      </c>
      <c r="AX13" s="42">
        <v>0</v>
      </c>
      <c r="AY13" s="42">
        <v>0</v>
      </c>
      <c r="AZ13" s="42">
        <v>0</v>
      </c>
      <c r="BA13" s="42">
        <v>0</v>
      </c>
      <c r="BB13" s="42">
        <v>0</v>
      </c>
      <c r="BC13" s="42">
        <v>0</v>
      </c>
      <c r="BD13" s="114">
        <f t="shared" si="8"/>
        <v>294187</v>
      </c>
      <c r="BE13" s="70">
        <v>0</v>
      </c>
      <c r="BF13" s="112">
        <f t="shared" si="0"/>
        <v>294187</v>
      </c>
      <c r="BG13" s="63"/>
      <c r="BH13" s="84"/>
      <c r="BI13" s="70"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v>0</v>
      </c>
      <c r="BO13" s="114">
        <f t="shared" si="9"/>
        <v>0</v>
      </c>
      <c r="BP13" s="84"/>
      <c r="BQ13" s="42">
        <v>1500</v>
      </c>
      <c r="BR13" s="42">
        <v>0</v>
      </c>
      <c r="BS13" s="42">
        <v>0</v>
      </c>
      <c r="BT13" s="42">
        <v>0</v>
      </c>
      <c r="BU13" s="42">
        <v>0</v>
      </c>
      <c r="BV13" s="42">
        <v>0</v>
      </c>
      <c r="BW13" s="113">
        <f t="shared" si="10"/>
        <v>1500</v>
      </c>
      <c r="BX13" s="42">
        <v>0</v>
      </c>
      <c r="BY13" s="42">
        <v>0</v>
      </c>
      <c r="BZ13" s="43"/>
      <c r="CA13" s="42">
        <v>0</v>
      </c>
      <c r="CB13" s="42">
        <v>0</v>
      </c>
      <c r="CC13" s="42">
        <v>0</v>
      </c>
      <c r="CD13" s="42">
        <v>0</v>
      </c>
      <c r="CE13" s="114">
        <f t="shared" si="11"/>
        <v>0</v>
      </c>
      <c r="CF13" s="57"/>
      <c r="CG13" s="42">
        <v>0</v>
      </c>
      <c r="CH13" s="42">
        <v>0</v>
      </c>
      <c r="CI13" s="42">
        <v>0</v>
      </c>
      <c r="CJ13" s="113">
        <f t="shared" si="16"/>
        <v>0</v>
      </c>
      <c r="CK13" s="63"/>
      <c r="CL13" s="136">
        <v>0</v>
      </c>
      <c r="CM13" s="42">
        <v>0</v>
      </c>
      <c r="CN13" s="42">
        <v>0</v>
      </c>
      <c r="CO13" s="42">
        <v>0</v>
      </c>
      <c r="CP13" s="42">
        <v>0</v>
      </c>
      <c r="CQ13" s="42">
        <v>0</v>
      </c>
      <c r="CR13" s="113">
        <f t="shared" si="12"/>
        <v>0</v>
      </c>
      <c r="CS13" s="74">
        <v>0</v>
      </c>
      <c r="CT13" s="118">
        <f t="shared" si="1"/>
        <v>1500</v>
      </c>
      <c r="CU13" s="141">
        <v>0</v>
      </c>
      <c r="CV13" s="144">
        <v>0</v>
      </c>
      <c r="CW13" s="63"/>
      <c r="CX13" s="104">
        <v>185313</v>
      </c>
      <c r="CY13" s="63">
        <v>0</v>
      </c>
      <c r="CZ13" s="63">
        <v>5002</v>
      </c>
      <c r="DA13" s="63"/>
      <c r="DB13" s="104">
        <v>0</v>
      </c>
      <c r="DC13" s="43">
        <v>0</v>
      </c>
      <c r="DD13" s="43">
        <v>19005</v>
      </c>
      <c r="DE13" s="113">
        <f t="shared" si="13"/>
        <v>19005</v>
      </c>
      <c r="DF13" s="112">
        <f t="shared" si="14"/>
        <v>209320</v>
      </c>
      <c r="DG13" s="63"/>
      <c r="DH13" s="42">
        <v>0</v>
      </c>
      <c r="DI13" s="42">
        <v>0</v>
      </c>
      <c r="DJ13" s="42">
        <v>0</v>
      </c>
      <c r="DK13" s="42">
        <v>0</v>
      </c>
      <c r="DL13" s="42">
        <v>11532</v>
      </c>
      <c r="DM13" s="42">
        <v>0</v>
      </c>
      <c r="DN13" s="42">
        <v>0</v>
      </c>
      <c r="DO13" s="42">
        <v>0</v>
      </c>
      <c r="DP13" s="42">
        <v>7515</v>
      </c>
      <c r="DQ13" s="42">
        <v>0</v>
      </c>
      <c r="DR13" s="42">
        <v>0</v>
      </c>
      <c r="DS13" s="112">
        <f t="shared" si="15"/>
        <v>19047</v>
      </c>
      <c r="DT13" s="42">
        <v>0</v>
      </c>
      <c r="DU13" s="42">
        <v>0</v>
      </c>
      <c r="DV13" s="79">
        <v>0</v>
      </c>
      <c r="DW13" s="119">
        <f t="shared" si="2"/>
        <v>524054</v>
      </c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</row>
    <row r="14" spans="1:163" s="45" customFormat="1" ht="15" customHeight="1" hidden="1" thickTop="1">
      <c r="A14" s="123"/>
      <c r="B14" s="124" t="s">
        <v>149</v>
      </c>
      <c r="C14" s="57"/>
      <c r="D14" s="56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112">
        <f t="shared" si="3"/>
        <v>0</v>
      </c>
      <c r="L14" s="43"/>
      <c r="M14" s="57"/>
      <c r="N14" s="42">
        <v>0</v>
      </c>
      <c r="O14" s="42">
        <v>0</v>
      </c>
      <c r="P14" s="42">
        <v>0</v>
      </c>
      <c r="Q14" s="42">
        <v>22911</v>
      </c>
      <c r="R14" s="113">
        <f t="shared" si="4"/>
        <v>22911</v>
      </c>
      <c r="S14" s="63"/>
      <c r="T14" s="104">
        <v>0</v>
      </c>
      <c r="U14" s="104">
        <v>0</v>
      </c>
      <c r="V14" s="113">
        <f t="shared" si="5"/>
        <v>0</v>
      </c>
      <c r="W14" s="43"/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129">
        <v>0</v>
      </c>
      <c r="AE14" s="43">
        <v>0</v>
      </c>
      <c r="AF14" s="114">
        <f t="shared" si="6"/>
        <v>0</v>
      </c>
      <c r="AG14" s="63"/>
      <c r="AH14" s="57">
        <v>0</v>
      </c>
      <c r="AI14" s="43">
        <v>0</v>
      </c>
      <c r="AJ14" s="43">
        <v>0</v>
      </c>
      <c r="AK14" s="113">
        <f t="shared" si="7"/>
        <v>0</v>
      </c>
      <c r="AL14" s="63"/>
      <c r="AM14" s="42">
        <v>0</v>
      </c>
      <c r="AN14" s="42">
        <v>0</v>
      </c>
      <c r="AO14" s="42">
        <v>37262</v>
      </c>
      <c r="AP14" s="42">
        <v>112124</v>
      </c>
      <c r="AQ14" s="42">
        <v>0</v>
      </c>
      <c r="AR14" s="42">
        <v>194141</v>
      </c>
      <c r="AS14" s="42">
        <v>0</v>
      </c>
      <c r="AT14" s="42">
        <v>0</v>
      </c>
      <c r="AU14" s="42">
        <v>0</v>
      </c>
      <c r="AV14" s="42">
        <v>45236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114">
        <f t="shared" si="8"/>
        <v>388763</v>
      </c>
      <c r="BE14" s="70">
        <v>0</v>
      </c>
      <c r="BF14" s="112">
        <f t="shared" si="0"/>
        <v>411674</v>
      </c>
      <c r="BG14" s="63"/>
      <c r="BH14" s="84"/>
      <c r="BI14" s="70"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v>0</v>
      </c>
      <c r="BO14" s="114">
        <f t="shared" si="9"/>
        <v>0</v>
      </c>
      <c r="BP14" s="84"/>
      <c r="BQ14" s="42">
        <v>0</v>
      </c>
      <c r="BR14" s="42">
        <v>6</v>
      </c>
      <c r="BS14" s="42">
        <v>0</v>
      </c>
      <c r="BT14" s="42">
        <v>0</v>
      </c>
      <c r="BU14" s="42">
        <v>0</v>
      </c>
      <c r="BV14" s="42">
        <v>0</v>
      </c>
      <c r="BW14" s="113">
        <f t="shared" si="10"/>
        <v>6</v>
      </c>
      <c r="BX14" s="42">
        <v>0</v>
      </c>
      <c r="BY14" s="42">
        <v>0</v>
      </c>
      <c r="BZ14" s="43"/>
      <c r="CA14" s="42">
        <v>0</v>
      </c>
      <c r="CB14" s="42">
        <v>0</v>
      </c>
      <c r="CC14" s="42">
        <v>0</v>
      </c>
      <c r="CD14" s="42">
        <v>0</v>
      </c>
      <c r="CE14" s="114">
        <f t="shared" si="11"/>
        <v>0</v>
      </c>
      <c r="CF14" s="57"/>
      <c r="CG14" s="42">
        <v>0</v>
      </c>
      <c r="CH14" s="42">
        <v>0</v>
      </c>
      <c r="CI14" s="42">
        <v>0</v>
      </c>
      <c r="CJ14" s="113">
        <f t="shared" si="16"/>
        <v>0</v>
      </c>
      <c r="CK14" s="63"/>
      <c r="CL14" s="136">
        <v>0</v>
      </c>
      <c r="CM14" s="42">
        <v>0</v>
      </c>
      <c r="CN14" s="42">
        <v>0</v>
      </c>
      <c r="CO14" s="42">
        <v>0</v>
      </c>
      <c r="CP14" s="42">
        <v>0</v>
      </c>
      <c r="CQ14" s="42">
        <v>0</v>
      </c>
      <c r="CR14" s="113">
        <f t="shared" si="12"/>
        <v>0</v>
      </c>
      <c r="CS14" s="74">
        <v>0</v>
      </c>
      <c r="CT14" s="118">
        <f t="shared" si="1"/>
        <v>6</v>
      </c>
      <c r="CU14" s="141">
        <v>0</v>
      </c>
      <c r="CV14" s="144">
        <v>0</v>
      </c>
      <c r="CW14" s="63"/>
      <c r="CX14" s="104">
        <v>97921</v>
      </c>
      <c r="CY14" s="63">
        <v>0</v>
      </c>
      <c r="CZ14" s="63">
        <v>0</v>
      </c>
      <c r="DA14" s="63"/>
      <c r="DB14" s="104">
        <v>0</v>
      </c>
      <c r="DC14" s="43">
        <v>0</v>
      </c>
      <c r="DD14" s="43">
        <v>0</v>
      </c>
      <c r="DE14" s="113">
        <f t="shared" si="13"/>
        <v>0</v>
      </c>
      <c r="DF14" s="112">
        <f t="shared" si="14"/>
        <v>97921</v>
      </c>
      <c r="DG14" s="63"/>
      <c r="DH14" s="42">
        <v>0</v>
      </c>
      <c r="DI14" s="42">
        <v>39718</v>
      </c>
      <c r="DJ14" s="42">
        <v>0</v>
      </c>
      <c r="DK14" s="42">
        <v>0</v>
      </c>
      <c r="DL14" s="42">
        <v>20068</v>
      </c>
      <c r="DM14" s="42">
        <v>0</v>
      </c>
      <c r="DN14" s="42">
        <v>39564</v>
      </c>
      <c r="DO14" s="42">
        <v>0</v>
      </c>
      <c r="DP14" s="42">
        <v>12739</v>
      </c>
      <c r="DQ14" s="42">
        <v>0</v>
      </c>
      <c r="DR14" s="42">
        <v>0</v>
      </c>
      <c r="DS14" s="112">
        <f t="shared" si="15"/>
        <v>112089</v>
      </c>
      <c r="DT14" s="42">
        <v>0</v>
      </c>
      <c r="DU14" s="42">
        <v>0</v>
      </c>
      <c r="DV14" s="79">
        <v>0</v>
      </c>
      <c r="DW14" s="119">
        <f t="shared" si="2"/>
        <v>621690</v>
      </c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</row>
    <row r="15" spans="1:163" s="45" customFormat="1" ht="15" customHeight="1" hidden="1" thickTop="1">
      <c r="A15" s="123"/>
      <c r="B15" s="124" t="s">
        <v>150</v>
      </c>
      <c r="C15" s="57"/>
      <c r="D15" s="56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112">
        <f t="shared" si="3"/>
        <v>0</v>
      </c>
      <c r="L15" s="43"/>
      <c r="M15" s="57"/>
      <c r="N15" s="42">
        <v>75872</v>
      </c>
      <c r="O15" s="42">
        <v>0</v>
      </c>
      <c r="P15" s="42">
        <v>5002</v>
      </c>
      <c r="Q15" s="42">
        <v>0</v>
      </c>
      <c r="R15" s="113">
        <f t="shared" si="4"/>
        <v>80874</v>
      </c>
      <c r="S15" s="63"/>
      <c r="T15" s="104">
        <v>0</v>
      </c>
      <c r="U15" s="104">
        <v>0</v>
      </c>
      <c r="V15" s="113">
        <f t="shared" si="5"/>
        <v>0</v>
      </c>
      <c r="W15" s="43"/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129">
        <v>0</v>
      </c>
      <c r="AE15" s="43">
        <v>0</v>
      </c>
      <c r="AF15" s="114">
        <f t="shared" si="6"/>
        <v>0</v>
      </c>
      <c r="AG15" s="63"/>
      <c r="AH15" s="57">
        <v>0</v>
      </c>
      <c r="AI15" s="43">
        <v>0</v>
      </c>
      <c r="AJ15" s="43">
        <v>0</v>
      </c>
      <c r="AK15" s="113">
        <f t="shared" si="7"/>
        <v>0</v>
      </c>
      <c r="AL15" s="63"/>
      <c r="AM15" s="42">
        <v>0</v>
      </c>
      <c r="AN15" s="42">
        <v>0</v>
      </c>
      <c r="AO15" s="42">
        <v>0</v>
      </c>
      <c r="AP15" s="42">
        <v>90142</v>
      </c>
      <c r="AQ15" s="42">
        <v>0</v>
      </c>
      <c r="AR15" s="42">
        <v>163535</v>
      </c>
      <c r="AS15" s="42">
        <v>0</v>
      </c>
      <c r="AT15" s="42">
        <v>0</v>
      </c>
      <c r="AU15" s="42">
        <v>0</v>
      </c>
      <c r="AV15" s="42">
        <v>42152</v>
      </c>
      <c r="AW15" s="42">
        <v>0</v>
      </c>
      <c r="AX15" s="42">
        <v>0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114">
        <f t="shared" si="8"/>
        <v>295829</v>
      </c>
      <c r="BE15" s="70">
        <v>0</v>
      </c>
      <c r="BF15" s="112">
        <f t="shared" si="0"/>
        <v>376703</v>
      </c>
      <c r="BG15" s="63"/>
      <c r="BH15" s="84"/>
      <c r="BI15" s="70">
        <v>0</v>
      </c>
      <c r="BJ15" s="70">
        <v>0</v>
      </c>
      <c r="BK15" s="70">
        <v>0</v>
      </c>
      <c r="BL15" s="70">
        <v>20461</v>
      </c>
      <c r="BM15" s="70">
        <v>0</v>
      </c>
      <c r="BN15" s="70">
        <v>0</v>
      </c>
      <c r="BO15" s="114">
        <f t="shared" si="9"/>
        <v>20461</v>
      </c>
      <c r="BP15" s="84"/>
      <c r="BQ15" s="42">
        <v>1500</v>
      </c>
      <c r="BR15" s="42">
        <v>0</v>
      </c>
      <c r="BS15" s="42">
        <v>0</v>
      </c>
      <c r="BT15" s="42">
        <v>0</v>
      </c>
      <c r="BU15" s="42">
        <v>0</v>
      </c>
      <c r="BV15" s="42">
        <v>0</v>
      </c>
      <c r="BW15" s="113">
        <f t="shared" si="10"/>
        <v>1500</v>
      </c>
      <c r="BX15" s="42">
        <v>0</v>
      </c>
      <c r="BY15" s="42">
        <v>0</v>
      </c>
      <c r="BZ15" s="43"/>
      <c r="CA15" s="42">
        <v>0</v>
      </c>
      <c r="CB15" s="42">
        <v>0</v>
      </c>
      <c r="CC15" s="42">
        <v>0</v>
      </c>
      <c r="CD15" s="42">
        <v>31910</v>
      </c>
      <c r="CE15" s="114">
        <f t="shared" si="11"/>
        <v>31910</v>
      </c>
      <c r="CF15" s="57"/>
      <c r="CG15" s="42">
        <v>0</v>
      </c>
      <c r="CH15" s="42">
        <v>0</v>
      </c>
      <c r="CI15" s="42">
        <v>0</v>
      </c>
      <c r="CJ15" s="113">
        <f t="shared" si="16"/>
        <v>0</v>
      </c>
      <c r="CK15" s="63"/>
      <c r="CL15" s="136">
        <v>0</v>
      </c>
      <c r="CM15" s="42">
        <v>0</v>
      </c>
      <c r="CN15" s="42">
        <v>0</v>
      </c>
      <c r="CO15" s="42">
        <v>0</v>
      </c>
      <c r="CP15" s="42">
        <v>0</v>
      </c>
      <c r="CQ15" s="42">
        <v>0</v>
      </c>
      <c r="CR15" s="113">
        <f t="shared" si="12"/>
        <v>0</v>
      </c>
      <c r="CS15" s="74">
        <v>0</v>
      </c>
      <c r="CT15" s="118">
        <f t="shared" si="1"/>
        <v>53871</v>
      </c>
      <c r="CU15" s="141">
        <v>0</v>
      </c>
      <c r="CV15" s="144">
        <v>0</v>
      </c>
      <c r="CW15" s="63"/>
      <c r="CX15" s="104">
        <v>201084</v>
      </c>
      <c r="CY15" s="63">
        <v>0</v>
      </c>
      <c r="CZ15" s="63">
        <v>0</v>
      </c>
      <c r="DA15" s="63"/>
      <c r="DB15" s="104">
        <v>0</v>
      </c>
      <c r="DC15" s="43">
        <v>0</v>
      </c>
      <c r="DD15" s="43">
        <v>1375</v>
      </c>
      <c r="DE15" s="113">
        <f t="shared" si="13"/>
        <v>1375</v>
      </c>
      <c r="DF15" s="112">
        <f t="shared" si="14"/>
        <v>202459</v>
      </c>
      <c r="DG15" s="63"/>
      <c r="DH15" s="42">
        <v>0</v>
      </c>
      <c r="DI15" s="42">
        <v>0</v>
      </c>
      <c r="DJ15" s="42">
        <v>0</v>
      </c>
      <c r="DK15" s="42">
        <v>0</v>
      </c>
      <c r="DL15" s="42">
        <v>8592</v>
      </c>
      <c r="DM15" s="42">
        <v>0</v>
      </c>
      <c r="DN15" s="42">
        <v>0</v>
      </c>
      <c r="DO15" s="42">
        <v>0</v>
      </c>
      <c r="DP15" s="42">
        <v>10381</v>
      </c>
      <c r="DQ15" s="42">
        <v>0</v>
      </c>
      <c r="DR15" s="42">
        <v>0</v>
      </c>
      <c r="DS15" s="112">
        <f t="shared" si="15"/>
        <v>18973</v>
      </c>
      <c r="DT15" s="42">
        <v>0</v>
      </c>
      <c r="DU15" s="42">
        <v>0</v>
      </c>
      <c r="DV15" s="79">
        <v>0</v>
      </c>
      <c r="DW15" s="119">
        <f t="shared" si="2"/>
        <v>652006</v>
      </c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</row>
    <row r="16" spans="1:163" s="45" customFormat="1" ht="15" customHeight="1" hidden="1" thickTop="1">
      <c r="A16" s="123"/>
      <c r="B16" s="124" t="s">
        <v>151</v>
      </c>
      <c r="C16" s="57"/>
      <c r="D16" s="56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112">
        <f t="shared" si="3"/>
        <v>0</v>
      </c>
      <c r="L16" s="43"/>
      <c r="M16" s="57"/>
      <c r="N16" s="42">
        <v>0</v>
      </c>
      <c r="O16" s="42">
        <v>0</v>
      </c>
      <c r="P16" s="42">
        <v>10000</v>
      </c>
      <c r="Q16" s="42">
        <v>7686</v>
      </c>
      <c r="R16" s="113">
        <f t="shared" si="4"/>
        <v>17686</v>
      </c>
      <c r="S16" s="63"/>
      <c r="T16" s="104">
        <v>0</v>
      </c>
      <c r="U16" s="104">
        <v>0</v>
      </c>
      <c r="V16" s="113">
        <f t="shared" si="5"/>
        <v>0</v>
      </c>
      <c r="W16" s="43"/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129">
        <v>0</v>
      </c>
      <c r="AE16" s="43">
        <v>0</v>
      </c>
      <c r="AF16" s="114">
        <f t="shared" si="6"/>
        <v>0</v>
      </c>
      <c r="AG16" s="63"/>
      <c r="AH16" s="57">
        <v>0</v>
      </c>
      <c r="AI16" s="43">
        <v>0</v>
      </c>
      <c r="AJ16" s="43">
        <v>0</v>
      </c>
      <c r="AK16" s="113">
        <f t="shared" si="7"/>
        <v>0</v>
      </c>
      <c r="AL16" s="63"/>
      <c r="AM16" s="42">
        <v>0</v>
      </c>
      <c r="AN16" s="42">
        <v>0</v>
      </c>
      <c r="AO16" s="42">
        <v>2399</v>
      </c>
      <c r="AP16" s="42">
        <v>119739</v>
      </c>
      <c r="AQ16" s="42">
        <v>0</v>
      </c>
      <c r="AR16" s="42">
        <v>179130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114">
        <f t="shared" si="8"/>
        <v>301268</v>
      </c>
      <c r="BE16" s="70">
        <v>0</v>
      </c>
      <c r="BF16" s="112">
        <f t="shared" si="0"/>
        <v>318954</v>
      </c>
      <c r="BG16" s="63"/>
      <c r="BH16" s="84"/>
      <c r="BI16" s="70">
        <v>0</v>
      </c>
      <c r="BJ16" s="70">
        <v>0</v>
      </c>
      <c r="BK16" s="70">
        <v>0</v>
      </c>
      <c r="BL16" s="70">
        <v>29844</v>
      </c>
      <c r="BM16" s="70">
        <v>0</v>
      </c>
      <c r="BN16" s="70">
        <v>0</v>
      </c>
      <c r="BO16" s="114">
        <f t="shared" si="9"/>
        <v>29844</v>
      </c>
      <c r="BP16" s="84"/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113">
        <f t="shared" si="10"/>
        <v>0</v>
      </c>
      <c r="BX16" s="42">
        <v>0</v>
      </c>
      <c r="BY16" s="42">
        <v>0</v>
      </c>
      <c r="BZ16" s="43"/>
      <c r="CA16" s="42">
        <v>0</v>
      </c>
      <c r="CB16" s="42">
        <v>0</v>
      </c>
      <c r="CC16" s="42">
        <v>0</v>
      </c>
      <c r="CD16" s="42">
        <v>0</v>
      </c>
      <c r="CE16" s="114">
        <f t="shared" si="11"/>
        <v>0</v>
      </c>
      <c r="CF16" s="57"/>
      <c r="CG16" s="42">
        <v>0</v>
      </c>
      <c r="CH16" s="42">
        <v>0</v>
      </c>
      <c r="CI16" s="42">
        <v>0</v>
      </c>
      <c r="CJ16" s="113">
        <f t="shared" si="16"/>
        <v>0</v>
      </c>
      <c r="CK16" s="63"/>
      <c r="CL16" s="136">
        <v>0</v>
      </c>
      <c r="CM16" s="42">
        <v>0</v>
      </c>
      <c r="CN16" s="42">
        <v>0</v>
      </c>
      <c r="CO16" s="42">
        <v>39601</v>
      </c>
      <c r="CP16" s="42">
        <v>0</v>
      </c>
      <c r="CQ16" s="42">
        <v>0</v>
      </c>
      <c r="CR16" s="113">
        <f t="shared" si="12"/>
        <v>39601</v>
      </c>
      <c r="CS16" s="74">
        <v>0</v>
      </c>
      <c r="CT16" s="118">
        <f t="shared" si="1"/>
        <v>69445</v>
      </c>
      <c r="CU16" s="141">
        <v>27023</v>
      </c>
      <c r="CV16" s="144">
        <v>0</v>
      </c>
      <c r="CW16" s="63"/>
      <c r="CX16" s="104">
        <v>224052</v>
      </c>
      <c r="CY16" s="63">
        <v>0</v>
      </c>
      <c r="CZ16" s="63">
        <v>5002</v>
      </c>
      <c r="DA16" s="63"/>
      <c r="DB16" s="104">
        <v>0</v>
      </c>
      <c r="DC16" s="43">
        <v>0</v>
      </c>
      <c r="DD16" s="43">
        <v>0</v>
      </c>
      <c r="DE16" s="113">
        <f t="shared" si="13"/>
        <v>0</v>
      </c>
      <c r="DF16" s="112">
        <f t="shared" si="14"/>
        <v>229054</v>
      </c>
      <c r="DG16" s="63"/>
      <c r="DH16" s="42">
        <v>0</v>
      </c>
      <c r="DI16" s="42">
        <v>0</v>
      </c>
      <c r="DJ16" s="42">
        <v>0</v>
      </c>
      <c r="DK16" s="42">
        <v>0</v>
      </c>
      <c r="DL16" s="42">
        <v>15099</v>
      </c>
      <c r="DM16" s="42">
        <v>0</v>
      </c>
      <c r="DN16" s="42">
        <v>28565</v>
      </c>
      <c r="DO16" s="42">
        <v>0</v>
      </c>
      <c r="DP16" s="42">
        <v>29</v>
      </c>
      <c r="DQ16" s="42">
        <v>0</v>
      </c>
      <c r="DR16" s="42">
        <v>0</v>
      </c>
      <c r="DS16" s="112">
        <f t="shared" si="15"/>
        <v>43693</v>
      </c>
      <c r="DT16" s="42">
        <v>0</v>
      </c>
      <c r="DU16" s="42">
        <v>0</v>
      </c>
      <c r="DV16" s="79">
        <v>0</v>
      </c>
      <c r="DW16" s="119">
        <f t="shared" si="2"/>
        <v>688169</v>
      </c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</row>
    <row r="17" spans="1:163" s="45" customFormat="1" ht="15" customHeight="1" hidden="1" thickTop="1">
      <c r="A17" s="123"/>
      <c r="B17" s="124" t="s">
        <v>152</v>
      </c>
      <c r="C17" s="57"/>
      <c r="D17" s="56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112">
        <f t="shared" si="3"/>
        <v>0</v>
      </c>
      <c r="L17" s="43"/>
      <c r="M17" s="57"/>
      <c r="N17" s="42">
        <v>0</v>
      </c>
      <c r="O17" s="42">
        <v>0</v>
      </c>
      <c r="P17" s="42">
        <v>0</v>
      </c>
      <c r="Q17" s="42">
        <v>8057</v>
      </c>
      <c r="R17" s="113">
        <f t="shared" si="4"/>
        <v>8057</v>
      </c>
      <c r="S17" s="63"/>
      <c r="T17" s="104">
        <v>0</v>
      </c>
      <c r="U17" s="104">
        <v>0</v>
      </c>
      <c r="V17" s="113">
        <f t="shared" si="5"/>
        <v>0</v>
      </c>
      <c r="W17" s="43"/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129">
        <v>0</v>
      </c>
      <c r="AE17" s="43">
        <v>0</v>
      </c>
      <c r="AF17" s="114">
        <f t="shared" si="6"/>
        <v>0</v>
      </c>
      <c r="AG17" s="63"/>
      <c r="AH17" s="57">
        <v>0</v>
      </c>
      <c r="AI17" s="43">
        <v>0</v>
      </c>
      <c r="AJ17" s="43">
        <v>0</v>
      </c>
      <c r="AK17" s="113">
        <f t="shared" si="7"/>
        <v>0</v>
      </c>
      <c r="AL17" s="63"/>
      <c r="AM17" s="42">
        <v>0</v>
      </c>
      <c r="AN17" s="42">
        <v>0</v>
      </c>
      <c r="AO17" s="42">
        <v>1200</v>
      </c>
      <c r="AP17" s="42">
        <v>101884</v>
      </c>
      <c r="AQ17" s="42">
        <v>0</v>
      </c>
      <c r="AR17" s="42">
        <v>222577</v>
      </c>
      <c r="AS17" s="42">
        <v>0</v>
      </c>
      <c r="AT17" s="42">
        <v>0</v>
      </c>
      <c r="AU17" s="42">
        <v>0</v>
      </c>
      <c r="AV17" s="42">
        <v>23825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0</v>
      </c>
      <c r="BD17" s="114">
        <f t="shared" si="8"/>
        <v>349486</v>
      </c>
      <c r="BE17" s="70">
        <v>0</v>
      </c>
      <c r="BF17" s="112">
        <f t="shared" si="0"/>
        <v>357543</v>
      </c>
      <c r="BG17" s="63"/>
      <c r="BH17" s="84"/>
      <c r="BI17" s="70"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v>0</v>
      </c>
      <c r="BO17" s="114">
        <f t="shared" si="9"/>
        <v>0</v>
      </c>
      <c r="BP17" s="84"/>
      <c r="BQ17" s="42">
        <v>1500</v>
      </c>
      <c r="BR17" s="42">
        <v>0</v>
      </c>
      <c r="BS17" s="42">
        <v>0</v>
      </c>
      <c r="BT17" s="42">
        <v>0</v>
      </c>
      <c r="BU17" s="42">
        <v>0</v>
      </c>
      <c r="BV17" s="42">
        <v>0</v>
      </c>
      <c r="BW17" s="113">
        <f t="shared" si="10"/>
        <v>1500</v>
      </c>
      <c r="BX17" s="42">
        <v>0</v>
      </c>
      <c r="BY17" s="42">
        <v>0</v>
      </c>
      <c r="BZ17" s="43"/>
      <c r="CA17" s="42">
        <v>0</v>
      </c>
      <c r="CB17" s="42">
        <v>0</v>
      </c>
      <c r="CC17" s="42">
        <v>0</v>
      </c>
      <c r="CD17" s="42">
        <v>0</v>
      </c>
      <c r="CE17" s="114">
        <f t="shared" si="11"/>
        <v>0</v>
      </c>
      <c r="CF17" s="57"/>
      <c r="CG17" s="42">
        <v>0</v>
      </c>
      <c r="CH17" s="42">
        <v>0</v>
      </c>
      <c r="CI17" s="42">
        <v>0</v>
      </c>
      <c r="CJ17" s="113">
        <f t="shared" si="16"/>
        <v>0</v>
      </c>
      <c r="CK17" s="63"/>
      <c r="CL17" s="136">
        <v>0</v>
      </c>
      <c r="CM17" s="42">
        <v>0</v>
      </c>
      <c r="CN17" s="42">
        <v>0</v>
      </c>
      <c r="CO17" s="42">
        <v>0</v>
      </c>
      <c r="CP17" s="42">
        <v>0</v>
      </c>
      <c r="CQ17" s="42">
        <v>0</v>
      </c>
      <c r="CR17" s="113">
        <f t="shared" si="12"/>
        <v>0</v>
      </c>
      <c r="CS17" s="74">
        <v>0</v>
      </c>
      <c r="CT17" s="118">
        <f t="shared" si="1"/>
        <v>1500</v>
      </c>
      <c r="CU17" s="141">
        <v>0</v>
      </c>
      <c r="CV17" s="144">
        <v>0</v>
      </c>
      <c r="CW17" s="63"/>
      <c r="CX17" s="104">
        <v>63422</v>
      </c>
      <c r="CY17" s="63">
        <v>0</v>
      </c>
      <c r="CZ17" s="63">
        <v>6488</v>
      </c>
      <c r="DA17" s="63"/>
      <c r="DB17" s="104">
        <v>0</v>
      </c>
      <c r="DC17" s="43">
        <v>0</v>
      </c>
      <c r="DD17" s="43">
        <v>0</v>
      </c>
      <c r="DE17" s="113">
        <f t="shared" si="13"/>
        <v>0</v>
      </c>
      <c r="DF17" s="112">
        <f t="shared" si="14"/>
        <v>69910</v>
      </c>
      <c r="DG17" s="63"/>
      <c r="DH17" s="42">
        <v>0</v>
      </c>
      <c r="DI17" s="42">
        <v>0</v>
      </c>
      <c r="DJ17" s="42">
        <v>0</v>
      </c>
      <c r="DK17" s="42">
        <v>0</v>
      </c>
      <c r="DL17" s="42">
        <v>35079</v>
      </c>
      <c r="DM17" s="42">
        <v>0</v>
      </c>
      <c r="DN17" s="42">
        <v>0</v>
      </c>
      <c r="DO17" s="42">
        <v>0</v>
      </c>
      <c r="DP17" s="42">
        <v>0</v>
      </c>
      <c r="DQ17" s="42">
        <v>0</v>
      </c>
      <c r="DR17" s="42">
        <v>0</v>
      </c>
      <c r="DS17" s="112">
        <f t="shared" si="15"/>
        <v>35079</v>
      </c>
      <c r="DT17" s="42">
        <v>0</v>
      </c>
      <c r="DU17" s="42">
        <v>0</v>
      </c>
      <c r="DV17" s="79">
        <v>0</v>
      </c>
      <c r="DW17" s="119">
        <f t="shared" si="2"/>
        <v>464032</v>
      </c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</row>
    <row r="18" spans="1:163" s="45" customFormat="1" ht="15" customHeight="1" hidden="1" thickTop="1">
      <c r="A18" s="123"/>
      <c r="B18" s="124" t="s">
        <v>153</v>
      </c>
      <c r="C18" s="57"/>
      <c r="D18" s="56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112">
        <f t="shared" si="3"/>
        <v>0</v>
      </c>
      <c r="L18" s="43"/>
      <c r="M18" s="57"/>
      <c r="N18" s="42">
        <v>0</v>
      </c>
      <c r="O18" s="42">
        <v>0</v>
      </c>
      <c r="P18" s="42">
        <v>0</v>
      </c>
      <c r="Q18" s="42">
        <v>29007</v>
      </c>
      <c r="R18" s="113">
        <f t="shared" si="4"/>
        <v>29007</v>
      </c>
      <c r="S18" s="63"/>
      <c r="T18" s="104">
        <v>0</v>
      </c>
      <c r="U18" s="104">
        <v>0</v>
      </c>
      <c r="V18" s="113">
        <f t="shared" si="5"/>
        <v>0</v>
      </c>
      <c r="W18" s="43"/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129">
        <v>0</v>
      </c>
      <c r="AE18" s="43">
        <v>0</v>
      </c>
      <c r="AF18" s="114">
        <f t="shared" si="6"/>
        <v>0</v>
      </c>
      <c r="AG18" s="63"/>
      <c r="AH18" s="57">
        <v>0</v>
      </c>
      <c r="AI18" s="43">
        <v>0</v>
      </c>
      <c r="AJ18" s="43">
        <v>0</v>
      </c>
      <c r="AK18" s="113">
        <f t="shared" si="7"/>
        <v>0</v>
      </c>
      <c r="AL18" s="63"/>
      <c r="AM18" s="42">
        <v>0</v>
      </c>
      <c r="AN18" s="42">
        <v>0</v>
      </c>
      <c r="AO18" s="42">
        <v>32287</v>
      </c>
      <c r="AP18" s="42">
        <v>101134</v>
      </c>
      <c r="AQ18" s="42">
        <v>0</v>
      </c>
      <c r="AR18" s="42">
        <v>110565</v>
      </c>
      <c r="AS18" s="42">
        <v>0</v>
      </c>
      <c r="AT18" s="42">
        <v>0</v>
      </c>
      <c r="AU18" s="42">
        <v>5002</v>
      </c>
      <c r="AV18" s="42">
        <v>15941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0</v>
      </c>
      <c r="BC18" s="42">
        <v>0</v>
      </c>
      <c r="BD18" s="114">
        <f t="shared" si="8"/>
        <v>264929</v>
      </c>
      <c r="BE18" s="70">
        <v>0</v>
      </c>
      <c r="BF18" s="112">
        <f t="shared" si="0"/>
        <v>293936</v>
      </c>
      <c r="BG18" s="63"/>
      <c r="BH18" s="84"/>
      <c r="BI18" s="70">
        <v>0</v>
      </c>
      <c r="BJ18" s="70">
        <v>0</v>
      </c>
      <c r="BK18" s="70">
        <v>0</v>
      </c>
      <c r="BL18" s="70">
        <v>32405</v>
      </c>
      <c r="BM18" s="70">
        <v>0</v>
      </c>
      <c r="BN18" s="70">
        <v>0</v>
      </c>
      <c r="BO18" s="114">
        <f t="shared" si="9"/>
        <v>32405</v>
      </c>
      <c r="BP18" s="84"/>
      <c r="BQ18" s="42">
        <v>1500</v>
      </c>
      <c r="BR18" s="42">
        <v>0</v>
      </c>
      <c r="BS18" s="42">
        <v>0</v>
      </c>
      <c r="BT18" s="42">
        <v>0</v>
      </c>
      <c r="BU18" s="42">
        <v>0</v>
      </c>
      <c r="BV18" s="42">
        <v>0</v>
      </c>
      <c r="BW18" s="113">
        <f t="shared" si="10"/>
        <v>1500</v>
      </c>
      <c r="BX18" s="42">
        <v>0</v>
      </c>
      <c r="BY18" s="42">
        <v>0</v>
      </c>
      <c r="BZ18" s="43"/>
      <c r="CA18" s="42">
        <v>0</v>
      </c>
      <c r="CB18" s="42">
        <v>0</v>
      </c>
      <c r="CC18" s="42">
        <v>0</v>
      </c>
      <c r="CD18" s="42">
        <v>38367</v>
      </c>
      <c r="CE18" s="114">
        <f t="shared" si="11"/>
        <v>38367</v>
      </c>
      <c r="CF18" s="57"/>
      <c r="CG18" s="42">
        <v>0</v>
      </c>
      <c r="CH18" s="42">
        <v>0</v>
      </c>
      <c r="CI18" s="42">
        <v>0</v>
      </c>
      <c r="CJ18" s="113">
        <f t="shared" si="16"/>
        <v>0</v>
      </c>
      <c r="CK18" s="63"/>
      <c r="CL18" s="136">
        <v>0</v>
      </c>
      <c r="CM18" s="42">
        <v>0</v>
      </c>
      <c r="CN18" s="42">
        <v>0</v>
      </c>
      <c r="CO18" s="42">
        <v>0</v>
      </c>
      <c r="CP18" s="42">
        <v>0</v>
      </c>
      <c r="CQ18" s="42">
        <v>0</v>
      </c>
      <c r="CR18" s="113">
        <f t="shared" si="12"/>
        <v>0</v>
      </c>
      <c r="CS18" s="74">
        <v>0</v>
      </c>
      <c r="CT18" s="118">
        <f t="shared" si="1"/>
        <v>72272</v>
      </c>
      <c r="CU18" s="141">
        <v>0</v>
      </c>
      <c r="CV18" s="144">
        <v>0</v>
      </c>
      <c r="CW18" s="63"/>
      <c r="CX18" s="104">
        <v>121890</v>
      </c>
      <c r="CY18" s="63">
        <v>0</v>
      </c>
      <c r="CZ18" s="63">
        <v>31016</v>
      </c>
      <c r="DA18" s="63"/>
      <c r="DB18" s="104">
        <v>0</v>
      </c>
      <c r="DC18" s="43">
        <v>0</v>
      </c>
      <c r="DD18" s="43">
        <v>0</v>
      </c>
      <c r="DE18" s="113">
        <f t="shared" si="13"/>
        <v>0</v>
      </c>
      <c r="DF18" s="112">
        <f t="shared" si="14"/>
        <v>152906</v>
      </c>
      <c r="DG18" s="63"/>
      <c r="DH18" s="42">
        <v>0</v>
      </c>
      <c r="DI18" s="42">
        <v>0</v>
      </c>
      <c r="DJ18" s="42">
        <v>0</v>
      </c>
      <c r="DK18" s="42">
        <v>0</v>
      </c>
      <c r="DL18" s="42">
        <v>16734</v>
      </c>
      <c r="DM18" s="42">
        <v>0</v>
      </c>
      <c r="DN18" s="42">
        <v>0</v>
      </c>
      <c r="DO18" s="42">
        <v>0</v>
      </c>
      <c r="DP18" s="42">
        <v>0</v>
      </c>
      <c r="DQ18" s="42">
        <v>0</v>
      </c>
      <c r="DR18" s="42">
        <v>0</v>
      </c>
      <c r="DS18" s="112">
        <f t="shared" si="15"/>
        <v>16734</v>
      </c>
      <c r="DT18" s="42">
        <v>0</v>
      </c>
      <c r="DU18" s="42">
        <v>0</v>
      </c>
      <c r="DV18" s="79">
        <v>0</v>
      </c>
      <c r="DW18" s="119">
        <f t="shared" si="2"/>
        <v>535848</v>
      </c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</row>
    <row r="19" spans="1:163" s="45" customFormat="1" ht="15" customHeight="1" hidden="1" thickTop="1">
      <c r="A19" s="123"/>
      <c r="B19" s="124" t="s">
        <v>154</v>
      </c>
      <c r="C19" s="57"/>
      <c r="D19" s="56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112">
        <f t="shared" si="3"/>
        <v>0</v>
      </c>
      <c r="L19" s="43"/>
      <c r="M19" s="57"/>
      <c r="N19" s="42">
        <v>53585</v>
      </c>
      <c r="O19" s="42">
        <v>0</v>
      </c>
      <c r="P19" s="42">
        <v>15002</v>
      </c>
      <c r="Q19" s="42">
        <v>58557</v>
      </c>
      <c r="R19" s="113">
        <f t="shared" si="4"/>
        <v>127144</v>
      </c>
      <c r="S19" s="63"/>
      <c r="T19" s="104">
        <v>0</v>
      </c>
      <c r="U19" s="104">
        <v>0</v>
      </c>
      <c r="V19" s="113">
        <f t="shared" si="5"/>
        <v>0</v>
      </c>
      <c r="W19" s="43"/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129">
        <v>0</v>
      </c>
      <c r="AE19" s="43">
        <v>0</v>
      </c>
      <c r="AF19" s="114">
        <f t="shared" si="6"/>
        <v>0</v>
      </c>
      <c r="AG19" s="63"/>
      <c r="AH19" s="57">
        <v>24188</v>
      </c>
      <c r="AI19" s="43">
        <v>0</v>
      </c>
      <c r="AJ19" s="43">
        <v>0</v>
      </c>
      <c r="AK19" s="113">
        <f t="shared" si="7"/>
        <v>24188</v>
      </c>
      <c r="AL19" s="63"/>
      <c r="AM19" s="42">
        <v>0</v>
      </c>
      <c r="AN19" s="42">
        <v>0</v>
      </c>
      <c r="AO19" s="42">
        <v>25165</v>
      </c>
      <c r="AP19" s="42">
        <v>133271</v>
      </c>
      <c r="AQ19" s="42">
        <v>0</v>
      </c>
      <c r="AR19" s="42">
        <v>141909</v>
      </c>
      <c r="AS19" s="42">
        <v>0</v>
      </c>
      <c r="AT19" s="42">
        <v>0</v>
      </c>
      <c r="AU19" s="42">
        <v>18115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114">
        <f t="shared" si="8"/>
        <v>318460</v>
      </c>
      <c r="BE19" s="70">
        <v>0</v>
      </c>
      <c r="BF19" s="112">
        <f t="shared" si="0"/>
        <v>469792</v>
      </c>
      <c r="BG19" s="63"/>
      <c r="BH19" s="84"/>
      <c r="BI19" s="70">
        <v>0</v>
      </c>
      <c r="BJ19" s="70">
        <v>0</v>
      </c>
      <c r="BK19" s="70">
        <v>0</v>
      </c>
      <c r="BL19" s="70">
        <v>33152</v>
      </c>
      <c r="BM19" s="70">
        <v>0</v>
      </c>
      <c r="BN19" s="70">
        <v>0</v>
      </c>
      <c r="BO19" s="114">
        <f t="shared" si="9"/>
        <v>33152</v>
      </c>
      <c r="BP19" s="84"/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113">
        <f t="shared" si="10"/>
        <v>0</v>
      </c>
      <c r="BX19" s="42">
        <v>0</v>
      </c>
      <c r="BY19" s="42">
        <v>0</v>
      </c>
      <c r="BZ19" s="43"/>
      <c r="CA19" s="42">
        <v>0</v>
      </c>
      <c r="CB19" s="42">
        <v>0</v>
      </c>
      <c r="CC19" s="42">
        <v>0</v>
      </c>
      <c r="CD19" s="42">
        <v>30043</v>
      </c>
      <c r="CE19" s="114">
        <f t="shared" si="11"/>
        <v>30043</v>
      </c>
      <c r="CF19" s="57"/>
      <c r="CG19" s="42">
        <v>0</v>
      </c>
      <c r="CH19" s="42">
        <v>0</v>
      </c>
      <c r="CI19" s="42">
        <v>0</v>
      </c>
      <c r="CJ19" s="113">
        <f t="shared" si="16"/>
        <v>0</v>
      </c>
      <c r="CK19" s="63"/>
      <c r="CL19" s="136">
        <v>0</v>
      </c>
      <c r="CM19" s="42">
        <v>0</v>
      </c>
      <c r="CN19" s="42">
        <v>0</v>
      </c>
      <c r="CO19" s="42">
        <v>0</v>
      </c>
      <c r="CP19" s="42">
        <v>0</v>
      </c>
      <c r="CQ19" s="42">
        <v>0</v>
      </c>
      <c r="CR19" s="113">
        <f t="shared" si="12"/>
        <v>0</v>
      </c>
      <c r="CS19" s="74">
        <v>0</v>
      </c>
      <c r="CT19" s="118">
        <f t="shared" si="1"/>
        <v>63195</v>
      </c>
      <c r="CU19" s="141">
        <v>26922</v>
      </c>
      <c r="CV19" s="144">
        <v>0</v>
      </c>
      <c r="CW19" s="63"/>
      <c r="CX19" s="104">
        <v>112997</v>
      </c>
      <c r="CY19" s="63">
        <v>0</v>
      </c>
      <c r="CZ19" s="63">
        <v>337</v>
      </c>
      <c r="DA19" s="63"/>
      <c r="DB19" s="104">
        <v>0</v>
      </c>
      <c r="DC19" s="43">
        <v>0</v>
      </c>
      <c r="DD19" s="43">
        <v>0</v>
      </c>
      <c r="DE19" s="113">
        <f t="shared" si="13"/>
        <v>0</v>
      </c>
      <c r="DF19" s="112">
        <f t="shared" si="14"/>
        <v>113334</v>
      </c>
      <c r="DG19" s="63"/>
      <c r="DH19" s="42">
        <v>0</v>
      </c>
      <c r="DI19" s="42">
        <v>0</v>
      </c>
      <c r="DJ19" s="42">
        <v>0</v>
      </c>
      <c r="DK19" s="42">
        <v>0</v>
      </c>
      <c r="DL19" s="42">
        <v>21693</v>
      </c>
      <c r="DM19" s="42">
        <v>0</v>
      </c>
      <c r="DN19" s="42">
        <v>19996</v>
      </c>
      <c r="DO19" s="42">
        <v>0</v>
      </c>
      <c r="DP19" s="42">
        <v>0</v>
      </c>
      <c r="DQ19" s="42">
        <v>184</v>
      </c>
      <c r="DR19" s="42">
        <v>0</v>
      </c>
      <c r="DS19" s="112">
        <f t="shared" si="15"/>
        <v>41873</v>
      </c>
      <c r="DT19" s="42">
        <v>0</v>
      </c>
      <c r="DU19" s="42">
        <v>0</v>
      </c>
      <c r="DV19" s="79">
        <v>0</v>
      </c>
      <c r="DW19" s="119">
        <f t="shared" si="2"/>
        <v>715116</v>
      </c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</row>
    <row r="20" spans="1:163" s="45" customFormat="1" ht="15" customHeight="1" hidden="1" thickTop="1">
      <c r="A20" s="123"/>
      <c r="B20" s="124" t="s">
        <v>155</v>
      </c>
      <c r="C20" s="57"/>
      <c r="D20" s="56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112">
        <f t="shared" si="3"/>
        <v>0</v>
      </c>
      <c r="L20" s="43"/>
      <c r="M20" s="57"/>
      <c r="N20" s="42">
        <v>1995</v>
      </c>
      <c r="O20" s="42">
        <v>0</v>
      </c>
      <c r="P20" s="42">
        <v>12004</v>
      </c>
      <c r="Q20" s="42">
        <v>50425</v>
      </c>
      <c r="R20" s="113">
        <f t="shared" si="4"/>
        <v>64424</v>
      </c>
      <c r="S20" s="63"/>
      <c r="T20" s="104">
        <v>0</v>
      </c>
      <c r="U20" s="104">
        <v>0</v>
      </c>
      <c r="V20" s="113">
        <f t="shared" si="5"/>
        <v>0</v>
      </c>
      <c r="W20" s="43"/>
      <c r="X20" s="42">
        <v>0</v>
      </c>
      <c r="Y20" s="42">
        <v>0</v>
      </c>
      <c r="Z20" s="42">
        <v>0</v>
      </c>
      <c r="AA20" s="42">
        <v>0</v>
      </c>
      <c r="AB20" s="42">
        <v>0</v>
      </c>
      <c r="AC20" s="42">
        <v>0</v>
      </c>
      <c r="AD20" s="129">
        <v>0</v>
      </c>
      <c r="AE20" s="43">
        <v>0</v>
      </c>
      <c r="AF20" s="114">
        <f t="shared" si="6"/>
        <v>0</v>
      </c>
      <c r="AG20" s="63"/>
      <c r="AH20" s="57">
        <v>0</v>
      </c>
      <c r="AI20" s="43">
        <v>0</v>
      </c>
      <c r="AJ20" s="43">
        <v>0</v>
      </c>
      <c r="AK20" s="113">
        <f t="shared" si="7"/>
        <v>0</v>
      </c>
      <c r="AL20" s="63"/>
      <c r="AM20" s="42">
        <v>0</v>
      </c>
      <c r="AN20" s="42">
        <v>0</v>
      </c>
      <c r="AO20" s="42">
        <v>49042</v>
      </c>
      <c r="AP20" s="42">
        <v>178296</v>
      </c>
      <c r="AQ20" s="42">
        <v>0</v>
      </c>
      <c r="AR20" s="42">
        <v>129328</v>
      </c>
      <c r="AS20" s="42">
        <v>0</v>
      </c>
      <c r="AT20" s="42">
        <v>0</v>
      </c>
      <c r="AU20" s="42">
        <v>3854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114">
        <f t="shared" si="8"/>
        <v>360520</v>
      </c>
      <c r="BE20" s="70">
        <v>0</v>
      </c>
      <c r="BF20" s="112">
        <f t="shared" si="0"/>
        <v>424944</v>
      </c>
      <c r="BG20" s="63"/>
      <c r="BH20" s="84"/>
      <c r="BI20" s="70">
        <v>0</v>
      </c>
      <c r="BJ20" s="70">
        <v>0</v>
      </c>
      <c r="BK20" s="70">
        <v>0</v>
      </c>
      <c r="BL20" s="70">
        <v>33465</v>
      </c>
      <c r="BM20" s="70">
        <v>0</v>
      </c>
      <c r="BN20" s="70">
        <v>0</v>
      </c>
      <c r="BO20" s="114">
        <f t="shared" si="9"/>
        <v>33465</v>
      </c>
      <c r="BP20" s="84"/>
      <c r="BQ20" s="42">
        <v>0</v>
      </c>
      <c r="BR20" s="42">
        <v>0</v>
      </c>
      <c r="BS20" s="42">
        <v>0</v>
      </c>
      <c r="BT20" s="42">
        <v>0</v>
      </c>
      <c r="BU20" s="42">
        <v>0</v>
      </c>
      <c r="BV20" s="42">
        <v>0</v>
      </c>
      <c r="BW20" s="113">
        <f t="shared" si="10"/>
        <v>0</v>
      </c>
      <c r="BX20" s="42">
        <v>0</v>
      </c>
      <c r="BY20" s="42">
        <v>0</v>
      </c>
      <c r="BZ20" s="43"/>
      <c r="CA20" s="42">
        <v>0</v>
      </c>
      <c r="CB20" s="42">
        <v>0</v>
      </c>
      <c r="CC20" s="42">
        <v>0</v>
      </c>
      <c r="CD20" s="42">
        <v>0</v>
      </c>
      <c r="CE20" s="114">
        <f t="shared" si="11"/>
        <v>0</v>
      </c>
      <c r="CF20" s="57"/>
      <c r="CG20" s="42">
        <v>0</v>
      </c>
      <c r="CH20" s="42">
        <v>0</v>
      </c>
      <c r="CI20" s="42">
        <v>0</v>
      </c>
      <c r="CJ20" s="113">
        <f t="shared" si="16"/>
        <v>0</v>
      </c>
      <c r="CK20" s="63"/>
      <c r="CL20" s="136">
        <v>0</v>
      </c>
      <c r="CM20" s="42">
        <v>0</v>
      </c>
      <c r="CN20" s="42">
        <v>0</v>
      </c>
      <c r="CO20" s="42">
        <v>0</v>
      </c>
      <c r="CP20" s="42">
        <v>0</v>
      </c>
      <c r="CQ20" s="42">
        <v>0</v>
      </c>
      <c r="CR20" s="113">
        <f t="shared" si="12"/>
        <v>0</v>
      </c>
      <c r="CS20" s="74">
        <v>0</v>
      </c>
      <c r="CT20" s="118">
        <f t="shared" si="1"/>
        <v>33465</v>
      </c>
      <c r="CU20" s="141">
        <v>0</v>
      </c>
      <c r="CV20" s="144">
        <v>0</v>
      </c>
      <c r="CW20" s="63"/>
      <c r="CX20" s="104">
        <v>220174</v>
      </c>
      <c r="CY20" s="63">
        <v>0</v>
      </c>
      <c r="CZ20" s="63">
        <v>0</v>
      </c>
      <c r="DA20" s="63"/>
      <c r="DB20" s="104">
        <v>0</v>
      </c>
      <c r="DC20" s="43">
        <v>0</v>
      </c>
      <c r="DD20" s="43">
        <v>0</v>
      </c>
      <c r="DE20" s="113">
        <f t="shared" si="13"/>
        <v>0</v>
      </c>
      <c r="DF20" s="112">
        <f t="shared" si="14"/>
        <v>220174</v>
      </c>
      <c r="DG20" s="63"/>
      <c r="DH20" s="42">
        <v>0</v>
      </c>
      <c r="DI20" s="42">
        <v>0</v>
      </c>
      <c r="DJ20" s="42">
        <v>0</v>
      </c>
      <c r="DK20" s="42">
        <v>0</v>
      </c>
      <c r="DL20" s="42">
        <v>13290</v>
      </c>
      <c r="DM20" s="42">
        <v>0</v>
      </c>
      <c r="DN20" s="42">
        <v>10032</v>
      </c>
      <c r="DO20" s="42">
        <v>0</v>
      </c>
      <c r="DP20" s="42">
        <v>0</v>
      </c>
      <c r="DQ20" s="42">
        <v>0</v>
      </c>
      <c r="DR20" s="42">
        <v>0</v>
      </c>
      <c r="DS20" s="112">
        <f t="shared" si="15"/>
        <v>23322</v>
      </c>
      <c r="DT20" s="42">
        <v>0</v>
      </c>
      <c r="DU20" s="42">
        <v>0</v>
      </c>
      <c r="DV20" s="79">
        <v>0</v>
      </c>
      <c r="DW20" s="119">
        <f t="shared" si="2"/>
        <v>701905</v>
      </c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</row>
    <row r="21" spans="1:163" s="45" customFormat="1" ht="15" customHeight="1" thickTop="1">
      <c r="A21" s="123"/>
      <c r="B21" s="124" t="s">
        <v>156</v>
      </c>
      <c r="C21" s="57"/>
      <c r="D21" s="56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112">
        <f t="shared" si="3"/>
        <v>0</v>
      </c>
      <c r="L21" s="43"/>
      <c r="M21" s="57"/>
      <c r="N21" s="42">
        <v>107490</v>
      </c>
      <c r="O21" s="42">
        <v>0</v>
      </c>
      <c r="P21" s="42">
        <v>0</v>
      </c>
      <c r="Q21" s="42">
        <v>28505</v>
      </c>
      <c r="R21" s="113">
        <f t="shared" si="4"/>
        <v>135995</v>
      </c>
      <c r="S21" s="63"/>
      <c r="T21" s="104">
        <v>0</v>
      </c>
      <c r="U21" s="104">
        <v>0</v>
      </c>
      <c r="V21" s="113">
        <f t="shared" si="5"/>
        <v>0</v>
      </c>
      <c r="W21" s="43"/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129">
        <v>0</v>
      </c>
      <c r="AE21" s="43">
        <v>0</v>
      </c>
      <c r="AF21" s="114">
        <f t="shared" si="6"/>
        <v>0</v>
      </c>
      <c r="AG21" s="63"/>
      <c r="AH21" s="57">
        <v>0</v>
      </c>
      <c r="AI21" s="43">
        <v>0</v>
      </c>
      <c r="AJ21" s="43">
        <v>0</v>
      </c>
      <c r="AK21" s="113">
        <f t="shared" si="7"/>
        <v>0</v>
      </c>
      <c r="AL21" s="63"/>
      <c r="AM21" s="42">
        <v>0</v>
      </c>
      <c r="AN21" s="42">
        <v>0</v>
      </c>
      <c r="AO21" s="42">
        <v>30001</v>
      </c>
      <c r="AP21" s="42">
        <v>13001</v>
      </c>
      <c r="AQ21" s="42">
        <v>0</v>
      </c>
      <c r="AR21" s="42">
        <v>198739</v>
      </c>
      <c r="AS21" s="42">
        <v>0</v>
      </c>
      <c r="AT21" s="42">
        <v>0</v>
      </c>
      <c r="AU21" s="42">
        <v>0</v>
      </c>
      <c r="AV21" s="42">
        <v>15906</v>
      </c>
      <c r="AW21" s="42">
        <v>0</v>
      </c>
      <c r="AX21" s="42">
        <v>0</v>
      </c>
      <c r="AY21" s="42">
        <v>0</v>
      </c>
      <c r="AZ21" s="42">
        <v>0</v>
      </c>
      <c r="BA21" s="42">
        <v>0</v>
      </c>
      <c r="BB21" s="42">
        <v>0</v>
      </c>
      <c r="BC21" s="42">
        <v>0</v>
      </c>
      <c r="BD21" s="114">
        <f t="shared" si="8"/>
        <v>257647</v>
      </c>
      <c r="BE21" s="70">
        <v>0</v>
      </c>
      <c r="BF21" s="112">
        <f t="shared" si="0"/>
        <v>393642</v>
      </c>
      <c r="BG21" s="63"/>
      <c r="BH21" s="84"/>
      <c r="BI21" s="70"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v>0</v>
      </c>
      <c r="BO21" s="114">
        <f t="shared" si="9"/>
        <v>0</v>
      </c>
      <c r="BP21" s="84"/>
      <c r="BQ21" s="42">
        <v>1497</v>
      </c>
      <c r="BR21" s="42">
        <v>0</v>
      </c>
      <c r="BS21" s="42">
        <v>0</v>
      </c>
      <c r="BT21" s="42">
        <v>0</v>
      </c>
      <c r="BU21" s="42">
        <v>0</v>
      </c>
      <c r="BV21" s="42">
        <v>0</v>
      </c>
      <c r="BW21" s="113">
        <f t="shared" si="10"/>
        <v>1497</v>
      </c>
      <c r="BX21" s="42">
        <v>0</v>
      </c>
      <c r="BY21" s="42">
        <v>0</v>
      </c>
      <c r="BZ21" s="43"/>
      <c r="CA21" s="42">
        <v>0</v>
      </c>
      <c r="CB21" s="42">
        <v>0</v>
      </c>
      <c r="CC21" s="42">
        <v>0</v>
      </c>
      <c r="CD21" s="42">
        <v>0</v>
      </c>
      <c r="CE21" s="114">
        <f t="shared" si="11"/>
        <v>0</v>
      </c>
      <c r="CF21" s="57"/>
      <c r="CG21" s="42">
        <v>0</v>
      </c>
      <c r="CH21" s="42">
        <v>0</v>
      </c>
      <c r="CI21" s="42">
        <v>0</v>
      </c>
      <c r="CJ21" s="113">
        <f t="shared" si="16"/>
        <v>0</v>
      </c>
      <c r="CK21" s="63"/>
      <c r="CL21" s="136">
        <v>0</v>
      </c>
      <c r="CM21" s="42">
        <v>0</v>
      </c>
      <c r="CN21" s="42">
        <v>0</v>
      </c>
      <c r="CO21" s="42">
        <v>0</v>
      </c>
      <c r="CP21" s="42">
        <v>0</v>
      </c>
      <c r="CQ21" s="42">
        <v>0</v>
      </c>
      <c r="CR21" s="113">
        <f t="shared" si="12"/>
        <v>0</v>
      </c>
      <c r="CS21" s="74">
        <v>0</v>
      </c>
      <c r="CT21" s="118">
        <f t="shared" si="1"/>
        <v>1497</v>
      </c>
      <c r="CU21" s="141">
        <v>0</v>
      </c>
      <c r="CV21" s="144">
        <v>0</v>
      </c>
      <c r="CW21" s="63"/>
      <c r="CX21" s="104">
        <v>31032</v>
      </c>
      <c r="CY21" s="63">
        <v>0</v>
      </c>
      <c r="CZ21" s="63">
        <v>0</v>
      </c>
      <c r="DA21" s="63"/>
      <c r="DB21" s="104">
        <v>0</v>
      </c>
      <c r="DC21" s="43">
        <v>0</v>
      </c>
      <c r="DD21" s="43">
        <v>0</v>
      </c>
      <c r="DE21" s="113">
        <f t="shared" si="13"/>
        <v>0</v>
      </c>
      <c r="DF21" s="112">
        <f t="shared" si="14"/>
        <v>31032</v>
      </c>
      <c r="DG21" s="63"/>
      <c r="DH21" s="42">
        <v>0</v>
      </c>
      <c r="DI21" s="42">
        <v>0</v>
      </c>
      <c r="DJ21" s="42">
        <v>0</v>
      </c>
      <c r="DK21" s="42">
        <v>0</v>
      </c>
      <c r="DL21" s="42">
        <v>0</v>
      </c>
      <c r="DM21" s="42">
        <v>0</v>
      </c>
      <c r="DN21" s="42">
        <v>30052</v>
      </c>
      <c r="DO21" s="42">
        <v>0</v>
      </c>
      <c r="DP21" s="42">
        <v>0</v>
      </c>
      <c r="DQ21" s="42">
        <v>0</v>
      </c>
      <c r="DR21" s="42">
        <v>0</v>
      </c>
      <c r="DS21" s="112">
        <f t="shared" si="15"/>
        <v>30052</v>
      </c>
      <c r="DT21" s="42">
        <v>0</v>
      </c>
      <c r="DU21" s="42">
        <v>0</v>
      </c>
      <c r="DV21" s="79">
        <v>285960</v>
      </c>
      <c r="DW21" s="119">
        <f t="shared" si="2"/>
        <v>742183</v>
      </c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</row>
    <row r="22" spans="1:163" s="45" customFormat="1" ht="15" customHeight="1">
      <c r="A22" s="123"/>
      <c r="B22" s="124" t="s">
        <v>145</v>
      </c>
      <c r="C22" s="57"/>
      <c r="D22" s="56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112">
        <f t="shared" si="3"/>
        <v>0</v>
      </c>
      <c r="L22" s="43"/>
      <c r="M22" s="57"/>
      <c r="N22" s="42">
        <v>96041</v>
      </c>
      <c r="O22" s="42">
        <v>0</v>
      </c>
      <c r="P22" s="42">
        <v>0</v>
      </c>
      <c r="Q22" s="42">
        <v>0</v>
      </c>
      <c r="R22" s="113">
        <f t="shared" si="4"/>
        <v>96041</v>
      </c>
      <c r="S22" s="63"/>
      <c r="T22" s="104">
        <v>0</v>
      </c>
      <c r="U22" s="104">
        <v>0</v>
      </c>
      <c r="V22" s="113">
        <f t="shared" si="5"/>
        <v>0</v>
      </c>
      <c r="W22" s="43"/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129">
        <v>0</v>
      </c>
      <c r="AE22" s="43">
        <v>0</v>
      </c>
      <c r="AF22" s="114">
        <f t="shared" si="6"/>
        <v>0</v>
      </c>
      <c r="AG22" s="63"/>
      <c r="AH22" s="57">
        <v>38843</v>
      </c>
      <c r="AI22" s="43">
        <v>0</v>
      </c>
      <c r="AJ22" s="43">
        <v>0</v>
      </c>
      <c r="AK22" s="113">
        <f t="shared" si="7"/>
        <v>38843</v>
      </c>
      <c r="AL22" s="63"/>
      <c r="AM22" s="42">
        <v>0</v>
      </c>
      <c r="AN22" s="42">
        <v>0</v>
      </c>
      <c r="AO22" s="42">
        <v>15941</v>
      </c>
      <c r="AP22" s="42">
        <v>15000</v>
      </c>
      <c r="AQ22" s="42">
        <v>0</v>
      </c>
      <c r="AR22" s="42">
        <v>185288</v>
      </c>
      <c r="AS22" s="42">
        <v>0</v>
      </c>
      <c r="AT22" s="42">
        <v>0</v>
      </c>
      <c r="AU22" s="42">
        <v>0</v>
      </c>
      <c r="AV22" s="42">
        <v>0</v>
      </c>
      <c r="AW22" s="42">
        <v>0</v>
      </c>
      <c r="AX22" s="42">
        <v>0</v>
      </c>
      <c r="AY22" s="42">
        <v>0</v>
      </c>
      <c r="AZ22" s="42">
        <v>0</v>
      </c>
      <c r="BA22" s="42">
        <v>0</v>
      </c>
      <c r="BB22" s="42">
        <v>0</v>
      </c>
      <c r="BC22" s="42">
        <v>0</v>
      </c>
      <c r="BD22" s="114">
        <f t="shared" si="8"/>
        <v>216229</v>
      </c>
      <c r="BE22" s="70">
        <v>0</v>
      </c>
      <c r="BF22" s="112">
        <f t="shared" si="0"/>
        <v>351113</v>
      </c>
      <c r="BG22" s="63"/>
      <c r="BH22" s="84"/>
      <c r="BI22" s="70"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v>0</v>
      </c>
      <c r="BO22" s="114">
        <f t="shared" si="9"/>
        <v>0</v>
      </c>
      <c r="BP22" s="84"/>
      <c r="BQ22" s="42">
        <v>1500</v>
      </c>
      <c r="BR22" s="42">
        <v>0</v>
      </c>
      <c r="BS22" s="42">
        <v>0</v>
      </c>
      <c r="BT22" s="42">
        <v>0</v>
      </c>
      <c r="BU22" s="42">
        <v>0</v>
      </c>
      <c r="BV22" s="42">
        <v>0</v>
      </c>
      <c r="BW22" s="113">
        <f t="shared" si="10"/>
        <v>1500</v>
      </c>
      <c r="BX22" s="42">
        <v>0</v>
      </c>
      <c r="BY22" s="42">
        <v>0</v>
      </c>
      <c r="BZ22" s="43"/>
      <c r="CA22" s="42">
        <v>0</v>
      </c>
      <c r="CB22" s="42">
        <v>0</v>
      </c>
      <c r="CC22" s="42">
        <v>0</v>
      </c>
      <c r="CD22" s="42">
        <v>0</v>
      </c>
      <c r="CE22" s="114">
        <f t="shared" si="11"/>
        <v>0</v>
      </c>
      <c r="CF22" s="57"/>
      <c r="CG22" s="42">
        <v>0</v>
      </c>
      <c r="CH22" s="42">
        <v>0</v>
      </c>
      <c r="CI22" s="42">
        <v>0</v>
      </c>
      <c r="CJ22" s="113">
        <f t="shared" si="16"/>
        <v>0</v>
      </c>
      <c r="CK22" s="63"/>
      <c r="CL22" s="136">
        <v>0</v>
      </c>
      <c r="CM22" s="42">
        <v>0</v>
      </c>
      <c r="CN22" s="42">
        <v>0</v>
      </c>
      <c r="CO22" s="42">
        <v>0</v>
      </c>
      <c r="CP22" s="42">
        <v>0</v>
      </c>
      <c r="CQ22" s="42">
        <v>0</v>
      </c>
      <c r="CR22" s="113">
        <f t="shared" si="12"/>
        <v>0</v>
      </c>
      <c r="CS22" s="74">
        <v>0</v>
      </c>
      <c r="CT22" s="118">
        <f t="shared" si="1"/>
        <v>1500</v>
      </c>
      <c r="CU22" s="141">
        <v>0</v>
      </c>
      <c r="CV22" s="144">
        <v>0</v>
      </c>
      <c r="CW22" s="63"/>
      <c r="CX22" s="104">
        <v>46190</v>
      </c>
      <c r="CY22" s="63">
        <v>0</v>
      </c>
      <c r="CZ22" s="63">
        <v>0</v>
      </c>
      <c r="DA22" s="63"/>
      <c r="DB22" s="104">
        <v>0</v>
      </c>
      <c r="DC22" s="43">
        <v>0</v>
      </c>
      <c r="DD22" s="43">
        <v>0</v>
      </c>
      <c r="DE22" s="113">
        <f t="shared" si="13"/>
        <v>0</v>
      </c>
      <c r="DF22" s="112">
        <f t="shared" si="14"/>
        <v>46190</v>
      </c>
      <c r="DG22" s="63"/>
      <c r="DH22" s="42">
        <v>0</v>
      </c>
      <c r="DI22" s="42">
        <v>0</v>
      </c>
      <c r="DJ22" s="42">
        <v>0</v>
      </c>
      <c r="DK22" s="42">
        <v>0</v>
      </c>
      <c r="DL22" s="42">
        <v>5000</v>
      </c>
      <c r="DM22" s="42">
        <v>0</v>
      </c>
      <c r="DN22" s="42">
        <v>0</v>
      </c>
      <c r="DO22" s="42">
        <v>0</v>
      </c>
      <c r="DP22" s="42">
        <v>0</v>
      </c>
      <c r="DQ22" s="42">
        <v>0</v>
      </c>
      <c r="DR22" s="42">
        <v>0</v>
      </c>
      <c r="DS22" s="112">
        <f t="shared" si="15"/>
        <v>5000</v>
      </c>
      <c r="DT22" s="42">
        <v>0</v>
      </c>
      <c r="DU22" s="42">
        <v>0</v>
      </c>
      <c r="DV22" s="79">
        <v>222358</v>
      </c>
      <c r="DW22" s="119">
        <f t="shared" si="2"/>
        <v>626161</v>
      </c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</row>
    <row r="23" spans="1:163" s="45" customFormat="1" ht="15" customHeight="1">
      <c r="A23" s="123"/>
      <c r="B23" s="124" t="s">
        <v>146</v>
      </c>
      <c r="C23" s="57"/>
      <c r="D23" s="56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112">
        <f t="shared" si="3"/>
        <v>0</v>
      </c>
      <c r="L23" s="43"/>
      <c r="M23" s="57"/>
      <c r="N23" s="42">
        <v>47602</v>
      </c>
      <c r="O23" s="42">
        <v>0</v>
      </c>
      <c r="P23" s="42">
        <v>0</v>
      </c>
      <c r="Q23" s="42">
        <v>0</v>
      </c>
      <c r="R23" s="113">
        <f t="shared" si="4"/>
        <v>47602</v>
      </c>
      <c r="S23" s="63"/>
      <c r="T23" s="104">
        <v>0</v>
      </c>
      <c r="U23" s="104">
        <v>0</v>
      </c>
      <c r="V23" s="113">
        <f t="shared" si="5"/>
        <v>0</v>
      </c>
      <c r="W23" s="43"/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129">
        <v>0</v>
      </c>
      <c r="AE23" s="43">
        <v>0</v>
      </c>
      <c r="AF23" s="114">
        <f t="shared" si="6"/>
        <v>0</v>
      </c>
      <c r="AG23" s="63"/>
      <c r="AH23" s="57">
        <v>0</v>
      </c>
      <c r="AI23" s="43">
        <v>0</v>
      </c>
      <c r="AJ23" s="43">
        <v>0</v>
      </c>
      <c r="AK23" s="113">
        <f t="shared" si="7"/>
        <v>0</v>
      </c>
      <c r="AL23" s="63"/>
      <c r="AM23" s="42">
        <v>0</v>
      </c>
      <c r="AN23" s="42">
        <v>0</v>
      </c>
      <c r="AO23" s="42">
        <v>27945</v>
      </c>
      <c r="AP23" s="42">
        <v>21100</v>
      </c>
      <c r="AQ23" s="42">
        <v>0</v>
      </c>
      <c r="AR23" s="42">
        <v>178883</v>
      </c>
      <c r="AS23" s="42">
        <v>0</v>
      </c>
      <c r="AT23" s="42">
        <v>0</v>
      </c>
      <c r="AU23" s="42">
        <v>0</v>
      </c>
      <c r="AV23" s="42">
        <v>26693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114">
        <f t="shared" si="8"/>
        <v>254621</v>
      </c>
      <c r="BE23" s="70">
        <v>0</v>
      </c>
      <c r="BF23" s="112">
        <f t="shared" si="0"/>
        <v>302223</v>
      </c>
      <c r="BG23" s="63"/>
      <c r="BH23" s="84"/>
      <c r="BI23" s="70"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v>0</v>
      </c>
      <c r="BO23" s="114">
        <f t="shared" si="9"/>
        <v>0</v>
      </c>
      <c r="BP23" s="84"/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113">
        <f t="shared" si="10"/>
        <v>0</v>
      </c>
      <c r="BX23" s="42">
        <v>0</v>
      </c>
      <c r="BY23" s="42">
        <v>0</v>
      </c>
      <c r="BZ23" s="43"/>
      <c r="CA23" s="42">
        <v>0</v>
      </c>
      <c r="CB23" s="42">
        <v>0</v>
      </c>
      <c r="CC23" s="42">
        <v>0</v>
      </c>
      <c r="CD23" s="42">
        <v>0</v>
      </c>
      <c r="CE23" s="114">
        <f t="shared" si="11"/>
        <v>0</v>
      </c>
      <c r="CF23" s="57"/>
      <c r="CG23" s="42">
        <v>0</v>
      </c>
      <c r="CH23" s="42">
        <v>0</v>
      </c>
      <c r="CI23" s="42">
        <v>0</v>
      </c>
      <c r="CJ23" s="113">
        <f t="shared" si="16"/>
        <v>0</v>
      </c>
      <c r="CK23" s="63"/>
      <c r="CL23" s="136">
        <v>0</v>
      </c>
      <c r="CM23" s="42">
        <v>0</v>
      </c>
      <c r="CN23" s="42">
        <v>0</v>
      </c>
      <c r="CO23" s="42">
        <v>0</v>
      </c>
      <c r="CP23" s="42">
        <v>0</v>
      </c>
      <c r="CQ23" s="42">
        <v>0</v>
      </c>
      <c r="CR23" s="113">
        <f t="shared" si="12"/>
        <v>0</v>
      </c>
      <c r="CS23" s="74">
        <v>0</v>
      </c>
      <c r="CT23" s="118">
        <f t="shared" si="1"/>
        <v>0</v>
      </c>
      <c r="CU23" s="141">
        <v>0</v>
      </c>
      <c r="CV23" s="144">
        <v>0</v>
      </c>
      <c r="CW23" s="63"/>
      <c r="CX23" s="104">
        <v>194288</v>
      </c>
      <c r="CY23" s="63">
        <v>0</v>
      </c>
      <c r="CZ23" s="63">
        <v>0</v>
      </c>
      <c r="DA23" s="63"/>
      <c r="DB23" s="104">
        <v>0</v>
      </c>
      <c r="DC23" s="43">
        <v>0</v>
      </c>
      <c r="DD23" s="43">
        <v>0</v>
      </c>
      <c r="DE23" s="113">
        <f t="shared" si="13"/>
        <v>0</v>
      </c>
      <c r="DF23" s="112">
        <f t="shared" si="14"/>
        <v>194288</v>
      </c>
      <c r="DG23" s="63"/>
      <c r="DH23" s="42">
        <v>0</v>
      </c>
      <c r="DI23" s="42">
        <v>0</v>
      </c>
      <c r="DJ23" s="42">
        <v>0</v>
      </c>
      <c r="DK23" s="42">
        <v>0</v>
      </c>
      <c r="DL23" s="42">
        <v>0</v>
      </c>
      <c r="DM23" s="42">
        <v>0</v>
      </c>
      <c r="DN23" s="42">
        <v>0</v>
      </c>
      <c r="DO23" s="42">
        <v>0</v>
      </c>
      <c r="DP23" s="42">
        <v>0</v>
      </c>
      <c r="DQ23" s="42">
        <v>0</v>
      </c>
      <c r="DR23" s="42">
        <v>0</v>
      </c>
      <c r="DS23" s="112">
        <f t="shared" si="15"/>
        <v>0</v>
      </c>
      <c r="DT23" s="42">
        <v>0</v>
      </c>
      <c r="DU23" s="42">
        <v>0</v>
      </c>
      <c r="DV23" s="79">
        <v>284007</v>
      </c>
      <c r="DW23" s="119">
        <f t="shared" si="2"/>
        <v>780518</v>
      </c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</row>
    <row r="24" spans="1:163" s="45" customFormat="1" ht="15" customHeight="1">
      <c r="A24" s="123"/>
      <c r="B24" s="124" t="s">
        <v>147</v>
      </c>
      <c r="C24" s="57"/>
      <c r="D24" s="56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112">
        <f t="shared" si="3"/>
        <v>0</v>
      </c>
      <c r="L24" s="43"/>
      <c r="M24" s="57"/>
      <c r="N24" s="42">
        <v>0</v>
      </c>
      <c r="O24" s="42">
        <v>0</v>
      </c>
      <c r="P24" s="42">
        <v>0</v>
      </c>
      <c r="Q24" s="42">
        <v>0</v>
      </c>
      <c r="R24" s="113">
        <f t="shared" si="4"/>
        <v>0</v>
      </c>
      <c r="S24" s="63"/>
      <c r="T24" s="104">
        <v>0</v>
      </c>
      <c r="U24" s="104">
        <v>0</v>
      </c>
      <c r="V24" s="113">
        <f t="shared" si="5"/>
        <v>0</v>
      </c>
      <c r="W24" s="43"/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129">
        <v>0</v>
      </c>
      <c r="AE24" s="43">
        <v>0</v>
      </c>
      <c r="AF24" s="114">
        <f t="shared" si="6"/>
        <v>0</v>
      </c>
      <c r="AG24" s="63"/>
      <c r="AH24" s="57">
        <v>0</v>
      </c>
      <c r="AI24" s="43">
        <v>0</v>
      </c>
      <c r="AJ24" s="43">
        <v>0</v>
      </c>
      <c r="AK24" s="113">
        <f t="shared" si="7"/>
        <v>0</v>
      </c>
      <c r="AL24" s="63"/>
      <c r="AM24" s="42">
        <v>0</v>
      </c>
      <c r="AN24" s="42">
        <v>0</v>
      </c>
      <c r="AO24" s="42">
        <v>16086</v>
      </c>
      <c r="AP24" s="42">
        <v>20001</v>
      </c>
      <c r="AQ24" s="42">
        <v>0</v>
      </c>
      <c r="AR24" s="42">
        <v>65011</v>
      </c>
      <c r="AS24" s="42">
        <v>0</v>
      </c>
      <c r="AT24" s="42">
        <v>0</v>
      </c>
      <c r="AU24" s="42">
        <v>0</v>
      </c>
      <c r="AV24" s="42">
        <v>0</v>
      </c>
      <c r="AW24" s="42">
        <v>0</v>
      </c>
      <c r="AX24" s="42">
        <v>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114">
        <f t="shared" si="8"/>
        <v>101098</v>
      </c>
      <c r="BE24" s="70">
        <v>0</v>
      </c>
      <c r="BF24" s="112">
        <f t="shared" si="0"/>
        <v>101098</v>
      </c>
      <c r="BG24" s="63"/>
      <c r="BH24" s="84"/>
      <c r="BI24" s="70">
        <v>0</v>
      </c>
      <c r="BJ24" s="70">
        <v>0</v>
      </c>
      <c r="BK24" s="70">
        <v>0</v>
      </c>
      <c r="BL24" s="70">
        <v>0</v>
      </c>
      <c r="BM24" s="70">
        <v>0</v>
      </c>
      <c r="BN24" s="70">
        <v>0</v>
      </c>
      <c r="BO24" s="114">
        <f t="shared" si="9"/>
        <v>0</v>
      </c>
      <c r="BP24" s="84"/>
      <c r="BQ24" s="42">
        <v>1500</v>
      </c>
      <c r="BR24" s="42">
        <v>0</v>
      </c>
      <c r="BS24" s="42">
        <v>0</v>
      </c>
      <c r="BT24" s="42">
        <v>0</v>
      </c>
      <c r="BU24" s="42">
        <v>0</v>
      </c>
      <c r="BV24" s="42">
        <v>0</v>
      </c>
      <c r="BW24" s="113">
        <f t="shared" si="10"/>
        <v>1500</v>
      </c>
      <c r="BX24" s="42">
        <v>0</v>
      </c>
      <c r="BY24" s="42">
        <v>0</v>
      </c>
      <c r="BZ24" s="43"/>
      <c r="CA24" s="42">
        <v>0</v>
      </c>
      <c r="CB24" s="42">
        <v>0</v>
      </c>
      <c r="CC24" s="42">
        <v>0</v>
      </c>
      <c r="CD24" s="42">
        <v>0</v>
      </c>
      <c r="CE24" s="114">
        <f t="shared" si="11"/>
        <v>0</v>
      </c>
      <c r="CF24" s="57"/>
      <c r="CG24" s="42">
        <v>0</v>
      </c>
      <c r="CH24" s="42">
        <v>0</v>
      </c>
      <c r="CI24" s="42">
        <v>0</v>
      </c>
      <c r="CJ24" s="113">
        <f t="shared" si="16"/>
        <v>0</v>
      </c>
      <c r="CK24" s="63"/>
      <c r="CL24" s="136">
        <v>0</v>
      </c>
      <c r="CM24" s="42">
        <v>0</v>
      </c>
      <c r="CN24" s="42">
        <v>0</v>
      </c>
      <c r="CO24" s="42">
        <v>35873</v>
      </c>
      <c r="CP24" s="42">
        <v>0</v>
      </c>
      <c r="CQ24" s="42">
        <v>0</v>
      </c>
      <c r="CR24" s="113">
        <f t="shared" si="12"/>
        <v>35873</v>
      </c>
      <c r="CS24" s="74">
        <v>0</v>
      </c>
      <c r="CT24" s="118">
        <f t="shared" si="1"/>
        <v>37373</v>
      </c>
      <c r="CU24" s="141">
        <v>0</v>
      </c>
      <c r="CV24" s="144">
        <v>0</v>
      </c>
      <c r="CW24" s="63"/>
      <c r="CX24" s="104">
        <v>134472</v>
      </c>
      <c r="CY24" s="63">
        <v>0</v>
      </c>
      <c r="CZ24" s="63">
        <v>0</v>
      </c>
      <c r="DA24" s="63"/>
      <c r="DB24" s="104">
        <v>0</v>
      </c>
      <c r="DC24" s="43">
        <v>0</v>
      </c>
      <c r="DD24" s="43">
        <v>0</v>
      </c>
      <c r="DE24" s="113">
        <f t="shared" si="13"/>
        <v>0</v>
      </c>
      <c r="DF24" s="112">
        <f t="shared" si="14"/>
        <v>134472</v>
      </c>
      <c r="DG24" s="63"/>
      <c r="DH24" s="42">
        <v>0</v>
      </c>
      <c r="DI24" s="42">
        <v>0</v>
      </c>
      <c r="DJ24" s="42">
        <v>0</v>
      </c>
      <c r="DK24" s="42">
        <v>0</v>
      </c>
      <c r="DL24" s="42">
        <v>393</v>
      </c>
      <c r="DM24" s="42">
        <v>0</v>
      </c>
      <c r="DN24" s="42">
        <v>34443</v>
      </c>
      <c r="DO24" s="42">
        <v>0</v>
      </c>
      <c r="DP24" s="42">
        <v>0</v>
      </c>
      <c r="DQ24" s="42">
        <v>0</v>
      </c>
      <c r="DR24" s="42">
        <v>0</v>
      </c>
      <c r="DS24" s="112">
        <f t="shared" si="15"/>
        <v>34836</v>
      </c>
      <c r="DT24" s="42">
        <v>0</v>
      </c>
      <c r="DU24" s="42">
        <v>0</v>
      </c>
      <c r="DV24" s="79">
        <v>311190</v>
      </c>
      <c r="DW24" s="119">
        <f t="shared" si="2"/>
        <v>618969</v>
      </c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</row>
    <row r="25" spans="1:163" s="45" customFormat="1" ht="15" customHeight="1">
      <c r="A25" s="123"/>
      <c r="B25" s="124" t="s">
        <v>148</v>
      </c>
      <c r="C25" s="57"/>
      <c r="D25" s="56">
        <v>0</v>
      </c>
      <c r="E25" s="42">
        <v>0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112">
        <f t="shared" si="3"/>
        <v>0</v>
      </c>
      <c r="L25" s="43"/>
      <c r="M25" s="57"/>
      <c r="N25" s="42">
        <v>0</v>
      </c>
      <c r="O25" s="42">
        <v>0</v>
      </c>
      <c r="P25" s="42">
        <v>0</v>
      </c>
      <c r="Q25" s="42">
        <v>0</v>
      </c>
      <c r="R25" s="113">
        <f t="shared" si="4"/>
        <v>0</v>
      </c>
      <c r="S25" s="63"/>
      <c r="T25" s="104">
        <v>0</v>
      </c>
      <c r="U25" s="104">
        <v>0</v>
      </c>
      <c r="V25" s="113">
        <f t="shared" si="5"/>
        <v>0</v>
      </c>
      <c r="W25" s="43"/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129">
        <v>0</v>
      </c>
      <c r="AE25" s="43">
        <v>0</v>
      </c>
      <c r="AF25" s="114">
        <f t="shared" si="6"/>
        <v>0</v>
      </c>
      <c r="AG25" s="63"/>
      <c r="AH25" s="57">
        <v>0</v>
      </c>
      <c r="AI25" s="43">
        <v>0</v>
      </c>
      <c r="AJ25" s="43">
        <v>0</v>
      </c>
      <c r="AK25" s="113">
        <f t="shared" si="7"/>
        <v>0</v>
      </c>
      <c r="AL25" s="63"/>
      <c r="AM25" s="42">
        <v>0</v>
      </c>
      <c r="AN25" s="42">
        <v>0</v>
      </c>
      <c r="AO25" s="42">
        <v>493</v>
      </c>
      <c r="AP25" s="42">
        <v>15630</v>
      </c>
      <c r="AQ25" s="42">
        <v>0</v>
      </c>
      <c r="AR25" s="42">
        <v>105016</v>
      </c>
      <c r="AS25" s="42">
        <v>0</v>
      </c>
      <c r="AT25" s="42">
        <v>0</v>
      </c>
      <c r="AU25" s="42">
        <v>0</v>
      </c>
      <c r="AV25" s="42">
        <v>34539</v>
      </c>
      <c r="AW25" s="42">
        <v>0</v>
      </c>
      <c r="AX25" s="42">
        <v>0</v>
      </c>
      <c r="AY25" s="42">
        <v>0</v>
      </c>
      <c r="AZ25" s="42">
        <v>0</v>
      </c>
      <c r="BA25" s="42">
        <v>0</v>
      </c>
      <c r="BB25" s="42">
        <v>0</v>
      </c>
      <c r="BC25" s="42">
        <v>0</v>
      </c>
      <c r="BD25" s="114">
        <f t="shared" si="8"/>
        <v>155678</v>
      </c>
      <c r="BE25" s="70">
        <v>0</v>
      </c>
      <c r="BF25" s="112">
        <f t="shared" si="0"/>
        <v>155678</v>
      </c>
      <c r="BG25" s="63"/>
      <c r="BH25" s="84"/>
      <c r="BI25" s="70">
        <v>0</v>
      </c>
      <c r="BJ25" s="70">
        <v>0</v>
      </c>
      <c r="BK25" s="70">
        <v>0</v>
      </c>
      <c r="BL25" s="70">
        <v>0</v>
      </c>
      <c r="BM25" s="70">
        <v>0</v>
      </c>
      <c r="BN25" s="70">
        <v>0</v>
      </c>
      <c r="BO25" s="114">
        <f t="shared" si="9"/>
        <v>0</v>
      </c>
      <c r="BP25" s="84"/>
      <c r="BQ25" s="42">
        <v>1500</v>
      </c>
      <c r="BR25" s="42">
        <v>0</v>
      </c>
      <c r="BS25" s="42">
        <v>0</v>
      </c>
      <c r="BT25" s="42">
        <v>0</v>
      </c>
      <c r="BU25" s="42">
        <v>9705</v>
      </c>
      <c r="BV25" s="42">
        <v>0</v>
      </c>
      <c r="BW25" s="113">
        <f t="shared" si="10"/>
        <v>11205</v>
      </c>
      <c r="BX25" s="42">
        <v>0</v>
      </c>
      <c r="BY25" s="42">
        <v>0</v>
      </c>
      <c r="BZ25" s="43"/>
      <c r="CA25" s="42">
        <v>0</v>
      </c>
      <c r="CB25" s="42">
        <v>0</v>
      </c>
      <c r="CC25" s="42">
        <v>0</v>
      </c>
      <c r="CD25" s="42">
        <v>0</v>
      </c>
      <c r="CE25" s="114">
        <f t="shared" si="11"/>
        <v>0</v>
      </c>
      <c r="CF25" s="57"/>
      <c r="CG25" s="42">
        <v>0</v>
      </c>
      <c r="CH25" s="42">
        <v>0</v>
      </c>
      <c r="CI25" s="42">
        <v>0</v>
      </c>
      <c r="CJ25" s="113">
        <f t="shared" si="16"/>
        <v>0</v>
      </c>
      <c r="CK25" s="63"/>
      <c r="CL25" s="136">
        <v>0</v>
      </c>
      <c r="CM25" s="42">
        <v>0</v>
      </c>
      <c r="CN25" s="42">
        <v>0</v>
      </c>
      <c r="CO25" s="42">
        <v>0</v>
      </c>
      <c r="CP25" s="42">
        <v>0</v>
      </c>
      <c r="CQ25" s="42">
        <v>0</v>
      </c>
      <c r="CR25" s="113">
        <f t="shared" si="12"/>
        <v>0</v>
      </c>
      <c r="CS25" s="74">
        <v>0</v>
      </c>
      <c r="CT25" s="118">
        <f t="shared" si="1"/>
        <v>11205</v>
      </c>
      <c r="CU25" s="141">
        <v>0</v>
      </c>
      <c r="CV25" s="144">
        <v>0</v>
      </c>
      <c r="CW25" s="63"/>
      <c r="CX25" s="104">
        <v>98245</v>
      </c>
      <c r="CY25" s="63">
        <v>0</v>
      </c>
      <c r="CZ25" s="63">
        <v>0</v>
      </c>
      <c r="DA25" s="63"/>
      <c r="DB25" s="104">
        <v>0</v>
      </c>
      <c r="DC25" s="43">
        <v>0</v>
      </c>
      <c r="DD25" s="43">
        <v>0</v>
      </c>
      <c r="DE25" s="113">
        <f t="shared" si="13"/>
        <v>0</v>
      </c>
      <c r="DF25" s="112">
        <f t="shared" si="14"/>
        <v>98245</v>
      </c>
      <c r="DG25" s="63"/>
      <c r="DH25" s="42">
        <v>0</v>
      </c>
      <c r="DI25" s="42">
        <v>0</v>
      </c>
      <c r="DJ25" s="42">
        <v>0</v>
      </c>
      <c r="DK25" s="42">
        <v>0</v>
      </c>
      <c r="DL25" s="42">
        <v>8600</v>
      </c>
      <c r="DM25" s="42">
        <v>0</v>
      </c>
      <c r="DN25" s="42">
        <v>0</v>
      </c>
      <c r="DO25" s="42">
        <v>0</v>
      </c>
      <c r="DP25" s="42">
        <v>0</v>
      </c>
      <c r="DQ25" s="42">
        <v>0</v>
      </c>
      <c r="DR25" s="42">
        <v>0</v>
      </c>
      <c r="DS25" s="112">
        <f t="shared" si="15"/>
        <v>8600</v>
      </c>
      <c r="DT25" s="42">
        <v>0</v>
      </c>
      <c r="DU25" s="42">
        <v>0</v>
      </c>
      <c r="DV25" s="79">
        <v>271958</v>
      </c>
      <c r="DW25" s="119">
        <f t="shared" si="2"/>
        <v>545686</v>
      </c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</row>
    <row r="26" spans="1:163" s="45" customFormat="1" ht="15" customHeight="1">
      <c r="A26" s="123"/>
      <c r="B26" s="124" t="s">
        <v>149</v>
      </c>
      <c r="C26" s="57"/>
      <c r="D26" s="56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112">
        <f t="shared" si="3"/>
        <v>0</v>
      </c>
      <c r="L26" s="43"/>
      <c r="M26" s="57"/>
      <c r="N26" s="42">
        <v>0</v>
      </c>
      <c r="O26" s="42">
        <v>0</v>
      </c>
      <c r="P26" s="42">
        <v>0</v>
      </c>
      <c r="Q26" s="42">
        <v>23683</v>
      </c>
      <c r="R26" s="113">
        <f t="shared" si="4"/>
        <v>23683</v>
      </c>
      <c r="S26" s="63"/>
      <c r="T26" s="104">
        <v>0</v>
      </c>
      <c r="U26" s="104">
        <v>0</v>
      </c>
      <c r="V26" s="113">
        <f t="shared" si="5"/>
        <v>0</v>
      </c>
      <c r="W26" s="43"/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129">
        <v>0</v>
      </c>
      <c r="AE26" s="43">
        <v>0</v>
      </c>
      <c r="AF26" s="114">
        <f t="shared" si="6"/>
        <v>0</v>
      </c>
      <c r="AG26" s="63"/>
      <c r="AH26" s="57">
        <v>0</v>
      </c>
      <c r="AI26" s="43">
        <v>0</v>
      </c>
      <c r="AJ26" s="43">
        <v>0</v>
      </c>
      <c r="AK26" s="113">
        <f t="shared" si="7"/>
        <v>0</v>
      </c>
      <c r="AL26" s="63"/>
      <c r="AM26" s="42">
        <v>0</v>
      </c>
      <c r="AN26" s="42">
        <v>0</v>
      </c>
      <c r="AO26" s="42">
        <v>33402</v>
      </c>
      <c r="AP26" s="42">
        <v>18901</v>
      </c>
      <c r="AQ26" s="42">
        <v>0</v>
      </c>
      <c r="AR26" s="42">
        <v>149936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114">
        <f t="shared" si="8"/>
        <v>202239</v>
      </c>
      <c r="BE26" s="70">
        <v>0</v>
      </c>
      <c r="BF26" s="112">
        <f t="shared" si="0"/>
        <v>225922</v>
      </c>
      <c r="BG26" s="63"/>
      <c r="BH26" s="84"/>
      <c r="BI26" s="70">
        <v>0</v>
      </c>
      <c r="BJ26" s="70">
        <v>0</v>
      </c>
      <c r="BK26" s="70">
        <v>0</v>
      </c>
      <c r="BL26" s="70">
        <v>0</v>
      </c>
      <c r="BM26" s="70">
        <v>0</v>
      </c>
      <c r="BN26" s="70">
        <v>0</v>
      </c>
      <c r="BO26" s="114">
        <f t="shared" si="9"/>
        <v>0</v>
      </c>
      <c r="BP26" s="84"/>
      <c r="BQ26" s="42">
        <v>1499</v>
      </c>
      <c r="BR26" s="42">
        <v>0</v>
      </c>
      <c r="BS26" s="42">
        <v>0</v>
      </c>
      <c r="BT26" s="42">
        <v>0</v>
      </c>
      <c r="BU26" s="42">
        <v>34138</v>
      </c>
      <c r="BV26" s="42">
        <v>0</v>
      </c>
      <c r="BW26" s="113">
        <f t="shared" si="10"/>
        <v>35637</v>
      </c>
      <c r="BX26" s="42">
        <v>0</v>
      </c>
      <c r="BY26" s="42">
        <v>0</v>
      </c>
      <c r="BZ26" s="43"/>
      <c r="CA26" s="42">
        <v>0</v>
      </c>
      <c r="CB26" s="42">
        <v>0</v>
      </c>
      <c r="CC26" s="42">
        <v>0</v>
      </c>
      <c r="CD26" s="42">
        <v>40346</v>
      </c>
      <c r="CE26" s="114">
        <f t="shared" si="11"/>
        <v>40346</v>
      </c>
      <c r="CF26" s="57"/>
      <c r="CG26" s="42">
        <v>0</v>
      </c>
      <c r="CH26" s="42">
        <v>0</v>
      </c>
      <c r="CI26" s="42">
        <v>0</v>
      </c>
      <c r="CJ26" s="113">
        <f t="shared" si="16"/>
        <v>0</v>
      </c>
      <c r="CK26" s="63"/>
      <c r="CL26" s="136">
        <v>0</v>
      </c>
      <c r="CM26" s="42">
        <v>0</v>
      </c>
      <c r="CN26" s="42">
        <v>0</v>
      </c>
      <c r="CO26" s="42">
        <v>0</v>
      </c>
      <c r="CP26" s="42">
        <v>0</v>
      </c>
      <c r="CQ26" s="42">
        <v>0</v>
      </c>
      <c r="CR26" s="113">
        <f t="shared" si="12"/>
        <v>0</v>
      </c>
      <c r="CS26" s="74">
        <v>0</v>
      </c>
      <c r="CT26" s="118">
        <f t="shared" si="1"/>
        <v>75983</v>
      </c>
      <c r="CU26" s="141">
        <v>0</v>
      </c>
      <c r="CV26" s="144">
        <v>0</v>
      </c>
      <c r="CW26" s="63"/>
      <c r="CX26" s="104">
        <v>204617</v>
      </c>
      <c r="CY26" s="63">
        <v>0</v>
      </c>
      <c r="CZ26" s="63">
        <v>0</v>
      </c>
      <c r="DA26" s="63"/>
      <c r="DB26" s="104">
        <v>0</v>
      </c>
      <c r="DC26" s="43">
        <v>0</v>
      </c>
      <c r="DD26" s="43">
        <v>0</v>
      </c>
      <c r="DE26" s="113">
        <f t="shared" si="13"/>
        <v>0</v>
      </c>
      <c r="DF26" s="112">
        <f t="shared" si="14"/>
        <v>204617</v>
      </c>
      <c r="DG26" s="63"/>
      <c r="DH26" s="42">
        <v>0</v>
      </c>
      <c r="DI26" s="42">
        <v>0</v>
      </c>
      <c r="DJ26" s="42">
        <v>0</v>
      </c>
      <c r="DK26" s="42">
        <v>0</v>
      </c>
      <c r="DL26" s="42">
        <v>34935</v>
      </c>
      <c r="DM26" s="42">
        <v>0</v>
      </c>
      <c r="DN26" s="42">
        <v>19669</v>
      </c>
      <c r="DO26" s="42">
        <v>0</v>
      </c>
      <c r="DP26" s="42">
        <v>0</v>
      </c>
      <c r="DQ26" s="42">
        <v>0</v>
      </c>
      <c r="DR26" s="42">
        <v>0</v>
      </c>
      <c r="DS26" s="112">
        <f t="shared" si="15"/>
        <v>54604</v>
      </c>
      <c r="DT26" s="42">
        <v>0</v>
      </c>
      <c r="DU26" s="42">
        <v>0</v>
      </c>
      <c r="DV26" s="79">
        <v>407115</v>
      </c>
      <c r="DW26" s="119">
        <f t="shared" si="2"/>
        <v>968241</v>
      </c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</row>
    <row r="27" spans="1:163" s="45" customFormat="1" ht="15" customHeight="1">
      <c r="A27" s="123"/>
      <c r="B27" s="124" t="s">
        <v>150</v>
      </c>
      <c r="C27" s="57"/>
      <c r="D27" s="56">
        <v>0</v>
      </c>
      <c r="E27" s="42">
        <v>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112">
        <f t="shared" si="3"/>
        <v>0</v>
      </c>
      <c r="L27" s="43"/>
      <c r="M27" s="57"/>
      <c r="N27" s="42">
        <v>54632</v>
      </c>
      <c r="O27" s="42">
        <v>0</v>
      </c>
      <c r="P27" s="42">
        <v>0</v>
      </c>
      <c r="Q27" s="42">
        <v>0</v>
      </c>
      <c r="R27" s="113">
        <f t="shared" si="4"/>
        <v>54632</v>
      </c>
      <c r="S27" s="63"/>
      <c r="T27" s="104">
        <v>0</v>
      </c>
      <c r="U27" s="104">
        <v>0</v>
      </c>
      <c r="V27" s="113">
        <f t="shared" si="5"/>
        <v>0</v>
      </c>
      <c r="W27" s="43"/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129">
        <v>0</v>
      </c>
      <c r="AE27" s="43">
        <v>0</v>
      </c>
      <c r="AF27" s="114">
        <f t="shared" si="6"/>
        <v>0</v>
      </c>
      <c r="AG27" s="63"/>
      <c r="AH27" s="57">
        <v>0</v>
      </c>
      <c r="AI27" s="43">
        <v>0</v>
      </c>
      <c r="AJ27" s="43">
        <v>0</v>
      </c>
      <c r="AK27" s="113">
        <f t="shared" si="7"/>
        <v>0</v>
      </c>
      <c r="AL27" s="63"/>
      <c r="AM27" s="42">
        <v>0</v>
      </c>
      <c r="AN27" s="42">
        <v>0</v>
      </c>
      <c r="AO27" s="42">
        <v>0</v>
      </c>
      <c r="AP27" s="42">
        <v>27901</v>
      </c>
      <c r="AQ27" s="42">
        <v>0</v>
      </c>
      <c r="AR27" s="42">
        <v>157837</v>
      </c>
      <c r="AS27" s="42">
        <v>0</v>
      </c>
      <c r="AT27" s="42">
        <v>0</v>
      </c>
      <c r="AU27" s="42">
        <v>0</v>
      </c>
      <c r="AV27" s="42">
        <v>50796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114">
        <f t="shared" si="8"/>
        <v>236534</v>
      </c>
      <c r="BE27" s="70">
        <v>0</v>
      </c>
      <c r="BF27" s="112">
        <f t="shared" si="0"/>
        <v>291166</v>
      </c>
      <c r="BG27" s="63"/>
      <c r="BH27" s="84"/>
      <c r="BI27" s="70">
        <v>0</v>
      </c>
      <c r="BJ27" s="70">
        <v>0</v>
      </c>
      <c r="BK27" s="70">
        <v>32908</v>
      </c>
      <c r="BL27" s="70">
        <v>0</v>
      </c>
      <c r="BM27" s="70">
        <v>0</v>
      </c>
      <c r="BN27" s="70">
        <v>0</v>
      </c>
      <c r="BO27" s="114">
        <f t="shared" si="9"/>
        <v>32908</v>
      </c>
      <c r="BP27" s="84"/>
      <c r="BQ27" s="42">
        <v>0</v>
      </c>
      <c r="BR27" s="42">
        <v>0</v>
      </c>
      <c r="BS27" s="42">
        <v>0</v>
      </c>
      <c r="BT27" s="42">
        <v>0</v>
      </c>
      <c r="BU27" s="42">
        <v>0</v>
      </c>
      <c r="BV27" s="42">
        <v>0</v>
      </c>
      <c r="BW27" s="113">
        <f t="shared" si="10"/>
        <v>0</v>
      </c>
      <c r="BX27" s="42">
        <v>0</v>
      </c>
      <c r="BY27" s="42">
        <v>0</v>
      </c>
      <c r="BZ27" s="43"/>
      <c r="CA27" s="42">
        <v>0</v>
      </c>
      <c r="CB27" s="42">
        <v>0</v>
      </c>
      <c r="CC27" s="42">
        <v>0</v>
      </c>
      <c r="CD27" s="42">
        <v>0</v>
      </c>
      <c r="CE27" s="114">
        <f t="shared" si="11"/>
        <v>0</v>
      </c>
      <c r="CF27" s="57"/>
      <c r="CG27" s="42">
        <v>0</v>
      </c>
      <c r="CH27" s="42">
        <v>0</v>
      </c>
      <c r="CI27" s="42">
        <v>0</v>
      </c>
      <c r="CJ27" s="113">
        <f t="shared" si="16"/>
        <v>0</v>
      </c>
      <c r="CK27" s="63"/>
      <c r="CL27" s="136">
        <v>0</v>
      </c>
      <c r="CM27" s="42">
        <v>0</v>
      </c>
      <c r="CN27" s="42">
        <v>0</v>
      </c>
      <c r="CO27" s="42">
        <v>0</v>
      </c>
      <c r="CP27" s="42">
        <v>0</v>
      </c>
      <c r="CQ27" s="42">
        <v>0</v>
      </c>
      <c r="CR27" s="113">
        <f t="shared" si="12"/>
        <v>0</v>
      </c>
      <c r="CS27" s="74">
        <v>0</v>
      </c>
      <c r="CT27" s="118">
        <f t="shared" si="1"/>
        <v>32908</v>
      </c>
      <c r="CU27" s="141">
        <v>0</v>
      </c>
      <c r="CV27" s="144">
        <v>0</v>
      </c>
      <c r="CW27" s="63"/>
      <c r="CX27" s="104">
        <v>210204</v>
      </c>
      <c r="CY27" s="63">
        <v>0</v>
      </c>
      <c r="CZ27" s="63">
        <v>0</v>
      </c>
      <c r="DA27" s="63"/>
      <c r="DB27" s="104">
        <v>0</v>
      </c>
      <c r="DC27" s="43">
        <v>0</v>
      </c>
      <c r="DD27" s="43">
        <v>0</v>
      </c>
      <c r="DE27" s="113">
        <f t="shared" si="13"/>
        <v>0</v>
      </c>
      <c r="DF27" s="112">
        <f t="shared" si="14"/>
        <v>210204</v>
      </c>
      <c r="DG27" s="63"/>
      <c r="DH27" s="42">
        <v>0</v>
      </c>
      <c r="DI27" s="42">
        <v>0</v>
      </c>
      <c r="DJ27" s="42">
        <v>0</v>
      </c>
      <c r="DK27" s="42">
        <v>0</v>
      </c>
      <c r="DL27" s="42">
        <v>12901</v>
      </c>
      <c r="DM27" s="42">
        <v>0</v>
      </c>
      <c r="DN27" s="42">
        <v>0</v>
      </c>
      <c r="DO27" s="42">
        <v>0</v>
      </c>
      <c r="DP27" s="42">
        <v>0</v>
      </c>
      <c r="DQ27" s="42">
        <v>0</v>
      </c>
      <c r="DR27" s="42">
        <v>0</v>
      </c>
      <c r="DS27" s="112">
        <f t="shared" si="15"/>
        <v>12901</v>
      </c>
      <c r="DT27" s="42">
        <v>0</v>
      </c>
      <c r="DU27" s="42">
        <v>0</v>
      </c>
      <c r="DV27" s="79">
        <v>260695</v>
      </c>
      <c r="DW27" s="119">
        <f t="shared" si="2"/>
        <v>807874</v>
      </c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</row>
    <row r="28" spans="1:163" s="45" customFormat="1" ht="15" customHeight="1">
      <c r="A28" s="123"/>
      <c r="B28" s="124" t="s">
        <v>151</v>
      </c>
      <c r="C28" s="57"/>
      <c r="D28" s="56">
        <v>0</v>
      </c>
      <c r="E28" s="42">
        <v>0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112">
        <f t="shared" si="3"/>
        <v>0</v>
      </c>
      <c r="L28" s="43"/>
      <c r="M28" s="57"/>
      <c r="N28" s="42">
        <v>0</v>
      </c>
      <c r="O28" s="42">
        <v>0</v>
      </c>
      <c r="P28" s="42">
        <v>0</v>
      </c>
      <c r="Q28" s="42">
        <v>34000</v>
      </c>
      <c r="R28" s="113">
        <f t="shared" si="4"/>
        <v>34000</v>
      </c>
      <c r="S28" s="63"/>
      <c r="T28" s="104">
        <v>0</v>
      </c>
      <c r="U28" s="104">
        <v>0</v>
      </c>
      <c r="V28" s="113">
        <f t="shared" si="5"/>
        <v>0</v>
      </c>
      <c r="W28" s="43"/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129">
        <v>0</v>
      </c>
      <c r="AE28" s="43">
        <v>0</v>
      </c>
      <c r="AF28" s="114">
        <f t="shared" si="6"/>
        <v>0</v>
      </c>
      <c r="AG28" s="63"/>
      <c r="AH28" s="57">
        <v>0</v>
      </c>
      <c r="AI28" s="43">
        <v>0</v>
      </c>
      <c r="AJ28" s="43">
        <v>0</v>
      </c>
      <c r="AK28" s="113">
        <f t="shared" si="7"/>
        <v>0</v>
      </c>
      <c r="AL28" s="63"/>
      <c r="AM28" s="42">
        <v>0</v>
      </c>
      <c r="AN28" s="42">
        <v>0</v>
      </c>
      <c r="AO28" s="42">
        <v>51226</v>
      </c>
      <c r="AP28" s="42">
        <v>3924</v>
      </c>
      <c r="AQ28" s="42">
        <v>0</v>
      </c>
      <c r="AR28" s="42">
        <v>137722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114">
        <f t="shared" si="8"/>
        <v>192872</v>
      </c>
      <c r="BE28" s="70">
        <v>0</v>
      </c>
      <c r="BF28" s="112">
        <f t="shared" si="0"/>
        <v>226872</v>
      </c>
      <c r="BG28" s="63"/>
      <c r="BH28" s="84"/>
      <c r="BI28" s="70">
        <v>0</v>
      </c>
      <c r="BJ28" s="70">
        <v>0</v>
      </c>
      <c r="BK28" s="70">
        <v>0</v>
      </c>
      <c r="BL28" s="70">
        <v>0</v>
      </c>
      <c r="BM28" s="70">
        <v>0</v>
      </c>
      <c r="BN28" s="70">
        <v>0</v>
      </c>
      <c r="BO28" s="114">
        <f t="shared" si="9"/>
        <v>0</v>
      </c>
      <c r="BP28" s="84"/>
      <c r="BQ28" s="42">
        <v>1500</v>
      </c>
      <c r="BR28" s="42">
        <v>0</v>
      </c>
      <c r="BS28" s="42">
        <v>0</v>
      </c>
      <c r="BT28" s="42">
        <v>0</v>
      </c>
      <c r="BU28" s="42">
        <v>0</v>
      </c>
      <c r="BV28" s="42">
        <v>0</v>
      </c>
      <c r="BW28" s="113">
        <f t="shared" si="10"/>
        <v>1500</v>
      </c>
      <c r="BX28" s="42">
        <v>0</v>
      </c>
      <c r="BY28" s="42">
        <v>0</v>
      </c>
      <c r="BZ28" s="43"/>
      <c r="CA28" s="42">
        <v>0</v>
      </c>
      <c r="CB28" s="42">
        <v>0</v>
      </c>
      <c r="CC28" s="42">
        <v>0</v>
      </c>
      <c r="CD28" s="42">
        <v>0</v>
      </c>
      <c r="CE28" s="114">
        <f t="shared" si="11"/>
        <v>0</v>
      </c>
      <c r="CF28" s="57"/>
      <c r="CG28" s="42">
        <v>0</v>
      </c>
      <c r="CH28" s="42">
        <v>0</v>
      </c>
      <c r="CI28" s="42">
        <v>0</v>
      </c>
      <c r="CJ28" s="113">
        <f t="shared" si="16"/>
        <v>0</v>
      </c>
      <c r="CK28" s="63"/>
      <c r="CL28" s="136">
        <v>0</v>
      </c>
      <c r="CM28" s="42">
        <v>0</v>
      </c>
      <c r="CN28" s="42">
        <v>0</v>
      </c>
      <c r="CO28" s="42">
        <v>0</v>
      </c>
      <c r="CP28" s="42">
        <v>0</v>
      </c>
      <c r="CQ28" s="42">
        <v>0</v>
      </c>
      <c r="CR28" s="113">
        <f t="shared" si="12"/>
        <v>0</v>
      </c>
      <c r="CS28" s="74">
        <v>0</v>
      </c>
      <c r="CT28" s="118">
        <f t="shared" si="1"/>
        <v>1500</v>
      </c>
      <c r="CU28" s="141">
        <v>26938</v>
      </c>
      <c r="CV28" s="144">
        <v>0</v>
      </c>
      <c r="CW28" s="63"/>
      <c r="CX28" s="104">
        <v>128224</v>
      </c>
      <c r="CY28" s="63">
        <v>0</v>
      </c>
      <c r="CZ28" s="63">
        <v>0</v>
      </c>
      <c r="DA28" s="63"/>
      <c r="DB28" s="104">
        <v>0</v>
      </c>
      <c r="DC28" s="43">
        <v>0</v>
      </c>
      <c r="DD28" s="43">
        <v>0</v>
      </c>
      <c r="DE28" s="113">
        <f t="shared" si="13"/>
        <v>0</v>
      </c>
      <c r="DF28" s="112">
        <f t="shared" si="14"/>
        <v>128224</v>
      </c>
      <c r="DG28" s="63"/>
      <c r="DH28" s="42">
        <v>0</v>
      </c>
      <c r="DI28" s="42">
        <v>0</v>
      </c>
      <c r="DJ28" s="42">
        <v>0</v>
      </c>
      <c r="DK28" s="42">
        <v>0</v>
      </c>
      <c r="DL28" s="42">
        <v>8600</v>
      </c>
      <c r="DM28" s="42">
        <v>0</v>
      </c>
      <c r="DN28" s="42">
        <v>0</v>
      </c>
      <c r="DO28" s="42">
        <v>0</v>
      </c>
      <c r="DP28" s="42">
        <v>0</v>
      </c>
      <c r="DQ28" s="42">
        <v>0</v>
      </c>
      <c r="DR28" s="42">
        <v>16038</v>
      </c>
      <c r="DS28" s="112">
        <f t="shared" si="15"/>
        <v>24638</v>
      </c>
      <c r="DT28" s="42">
        <v>0</v>
      </c>
      <c r="DU28" s="42">
        <v>0</v>
      </c>
      <c r="DV28" s="79">
        <v>186007</v>
      </c>
      <c r="DW28" s="119">
        <f t="shared" si="2"/>
        <v>594179</v>
      </c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</row>
    <row r="29" spans="1:163" s="45" customFormat="1" ht="15" customHeight="1">
      <c r="A29" s="123"/>
      <c r="B29" s="124" t="s">
        <v>152</v>
      </c>
      <c r="C29" s="57"/>
      <c r="D29" s="56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112">
        <f t="shared" si="3"/>
        <v>0</v>
      </c>
      <c r="L29" s="43"/>
      <c r="M29" s="57"/>
      <c r="N29" s="42">
        <v>0</v>
      </c>
      <c r="O29" s="42">
        <v>0</v>
      </c>
      <c r="P29" s="42">
        <v>0</v>
      </c>
      <c r="Q29" s="42">
        <v>61967</v>
      </c>
      <c r="R29" s="113">
        <f t="shared" si="4"/>
        <v>61967</v>
      </c>
      <c r="S29" s="63"/>
      <c r="T29" s="104">
        <v>0</v>
      </c>
      <c r="U29" s="104">
        <v>0</v>
      </c>
      <c r="V29" s="113">
        <f t="shared" si="5"/>
        <v>0</v>
      </c>
      <c r="W29" s="43"/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129">
        <v>0</v>
      </c>
      <c r="AE29" s="43">
        <v>0</v>
      </c>
      <c r="AF29" s="114">
        <f t="shared" si="6"/>
        <v>0</v>
      </c>
      <c r="AG29" s="63"/>
      <c r="AH29" s="57">
        <v>47793</v>
      </c>
      <c r="AI29" s="43">
        <v>0</v>
      </c>
      <c r="AJ29" s="43">
        <v>0</v>
      </c>
      <c r="AK29" s="113">
        <f t="shared" si="7"/>
        <v>47793</v>
      </c>
      <c r="AL29" s="63"/>
      <c r="AM29" s="42">
        <v>0</v>
      </c>
      <c r="AN29" s="42">
        <v>0</v>
      </c>
      <c r="AO29" s="42">
        <v>0</v>
      </c>
      <c r="AP29" s="42">
        <v>102576</v>
      </c>
      <c r="AQ29" s="42">
        <v>0</v>
      </c>
      <c r="AR29" s="42">
        <v>90013</v>
      </c>
      <c r="AS29" s="42">
        <v>0</v>
      </c>
      <c r="AT29" s="42">
        <v>0</v>
      </c>
      <c r="AU29" s="42">
        <v>0</v>
      </c>
      <c r="AV29" s="42">
        <v>34269</v>
      </c>
      <c r="AW29" s="42">
        <v>0</v>
      </c>
      <c r="AX29" s="42">
        <v>0</v>
      </c>
      <c r="AY29" s="42">
        <v>0</v>
      </c>
      <c r="AZ29" s="42">
        <v>0</v>
      </c>
      <c r="BA29" s="42">
        <v>0</v>
      </c>
      <c r="BB29" s="42">
        <v>0</v>
      </c>
      <c r="BC29" s="42">
        <v>0</v>
      </c>
      <c r="BD29" s="114">
        <f t="shared" si="8"/>
        <v>226858</v>
      </c>
      <c r="BE29" s="70">
        <v>0</v>
      </c>
      <c r="BF29" s="112">
        <f t="shared" si="0"/>
        <v>336618</v>
      </c>
      <c r="BG29" s="63"/>
      <c r="BH29" s="84"/>
      <c r="BI29" s="70">
        <v>0</v>
      </c>
      <c r="BJ29" s="70">
        <v>0</v>
      </c>
      <c r="BK29" s="70">
        <v>37227</v>
      </c>
      <c r="BL29" s="70">
        <v>0</v>
      </c>
      <c r="BM29" s="70">
        <v>0</v>
      </c>
      <c r="BN29" s="70">
        <v>0</v>
      </c>
      <c r="BO29" s="114">
        <f t="shared" si="9"/>
        <v>37227</v>
      </c>
      <c r="BP29" s="84"/>
      <c r="BQ29" s="42">
        <v>1120</v>
      </c>
      <c r="BR29" s="42">
        <v>0</v>
      </c>
      <c r="BS29" s="42">
        <v>0</v>
      </c>
      <c r="BT29" s="42">
        <v>379</v>
      </c>
      <c r="BU29" s="42">
        <v>0</v>
      </c>
      <c r="BV29" s="42">
        <v>0</v>
      </c>
      <c r="BW29" s="113">
        <f t="shared" si="10"/>
        <v>1499</v>
      </c>
      <c r="BX29" s="42">
        <v>0</v>
      </c>
      <c r="BY29" s="42">
        <v>0</v>
      </c>
      <c r="BZ29" s="43"/>
      <c r="CA29" s="42">
        <v>0</v>
      </c>
      <c r="CB29" s="42">
        <v>0</v>
      </c>
      <c r="CC29" s="42">
        <v>0</v>
      </c>
      <c r="CD29" s="42">
        <v>0</v>
      </c>
      <c r="CE29" s="114">
        <f t="shared" si="11"/>
        <v>0</v>
      </c>
      <c r="CF29" s="57"/>
      <c r="CG29" s="42">
        <v>0</v>
      </c>
      <c r="CH29" s="42">
        <v>0</v>
      </c>
      <c r="CI29" s="42">
        <v>0</v>
      </c>
      <c r="CJ29" s="113">
        <f t="shared" si="16"/>
        <v>0</v>
      </c>
      <c r="CK29" s="63"/>
      <c r="CL29" s="136">
        <v>0</v>
      </c>
      <c r="CM29" s="42">
        <v>0</v>
      </c>
      <c r="CN29" s="42">
        <v>0</v>
      </c>
      <c r="CO29" s="42">
        <v>0</v>
      </c>
      <c r="CP29" s="42">
        <v>0</v>
      </c>
      <c r="CQ29" s="42">
        <v>0</v>
      </c>
      <c r="CR29" s="113">
        <f t="shared" si="12"/>
        <v>0</v>
      </c>
      <c r="CS29" s="74">
        <v>0</v>
      </c>
      <c r="CT29" s="118">
        <f t="shared" si="1"/>
        <v>38726</v>
      </c>
      <c r="CU29" s="141">
        <v>0</v>
      </c>
      <c r="CV29" s="144">
        <v>0</v>
      </c>
      <c r="CW29" s="63"/>
      <c r="CX29" s="104">
        <v>193650</v>
      </c>
      <c r="CY29" s="63">
        <v>0</v>
      </c>
      <c r="CZ29" s="63">
        <v>0</v>
      </c>
      <c r="DA29" s="63"/>
      <c r="DB29" s="104">
        <v>0</v>
      </c>
      <c r="DC29" s="43">
        <v>0</v>
      </c>
      <c r="DD29" s="43">
        <v>0</v>
      </c>
      <c r="DE29" s="113">
        <f t="shared" si="13"/>
        <v>0</v>
      </c>
      <c r="DF29" s="112">
        <f t="shared" si="14"/>
        <v>193650</v>
      </c>
      <c r="DG29" s="63"/>
      <c r="DH29" s="42">
        <v>0</v>
      </c>
      <c r="DI29" s="42">
        <v>0</v>
      </c>
      <c r="DJ29" s="42">
        <v>0</v>
      </c>
      <c r="DK29" s="42">
        <v>0</v>
      </c>
      <c r="DL29" s="42">
        <v>19773</v>
      </c>
      <c r="DM29" s="42">
        <v>0</v>
      </c>
      <c r="DN29" s="42">
        <v>23748</v>
      </c>
      <c r="DO29" s="42">
        <v>0</v>
      </c>
      <c r="DP29" s="42">
        <v>0</v>
      </c>
      <c r="DQ29" s="42">
        <v>0</v>
      </c>
      <c r="DR29" s="42">
        <v>0</v>
      </c>
      <c r="DS29" s="112">
        <f t="shared" si="15"/>
        <v>43521</v>
      </c>
      <c r="DT29" s="42">
        <v>0</v>
      </c>
      <c r="DU29" s="42">
        <v>0</v>
      </c>
      <c r="DV29" s="79">
        <v>525364</v>
      </c>
      <c r="DW29" s="119">
        <f t="shared" si="2"/>
        <v>1137879</v>
      </c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</row>
    <row r="30" spans="1:163" s="45" customFormat="1" ht="15" customHeight="1">
      <c r="A30" s="123"/>
      <c r="B30" s="124" t="s">
        <v>153</v>
      </c>
      <c r="C30" s="57"/>
      <c r="D30" s="56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112">
        <f t="shared" si="3"/>
        <v>0</v>
      </c>
      <c r="L30" s="43"/>
      <c r="M30" s="57"/>
      <c r="N30" s="42">
        <v>0</v>
      </c>
      <c r="O30" s="42">
        <v>0</v>
      </c>
      <c r="P30" s="42">
        <v>0</v>
      </c>
      <c r="Q30" s="42">
        <v>32655</v>
      </c>
      <c r="R30" s="113">
        <f t="shared" si="4"/>
        <v>32655</v>
      </c>
      <c r="S30" s="63"/>
      <c r="T30" s="104">
        <v>0</v>
      </c>
      <c r="U30" s="104">
        <v>0</v>
      </c>
      <c r="V30" s="113">
        <f t="shared" si="5"/>
        <v>0</v>
      </c>
      <c r="W30" s="43"/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129">
        <v>0</v>
      </c>
      <c r="AE30" s="43">
        <v>0</v>
      </c>
      <c r="AF30" s="114">
        <f t="shared" si="6"/>
        <v>0</v>
      </c>
      <c r="AG30" s="63"/>
      <c r="AH30" s="57">
        <v>0</v>
      </c>
      <c r="AI30" s="43">
        <v>0</v>
      </c>
      <c r="AJ30" s="43">
        <v>0</v>
      </c>
      <c r="AK30" s="113">
        <f t="shared" si="7"/>
        <v>0</v>
      </c>
      <c r="AL30" s="63"/>
      <c r="AM30" s="42">
        <v>0</v>
      </c>
      <c r="AN30" s="42">
        <v>0</v>
      </c>
      <c r="AO30" s="42">
        <v>0</v>
      </c>
      <c r="AP30" s="42">
        <v>19999</v>
      </c>
      <c r="AQ30" s="42">
        <v>0</v>
      </c>
      <c r="AR30" s="42">
        <v>253695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0</v>
      </c>
      <c r="BD30" s="114">
        <f t="shared" si="8"/>
        <v>273694</v>
      </c>
      <c r="BE30" s="70">
        <v>0</v>
      </c>
      <c r="BF30" s="112">
        <f t="shared" si="0"/>
        <v>306349</v>
      </c>
      <c r="BG30" s="63"/>
      <c r="BH30" s="84"/>
      <c r="BI30" s="70">
        <v>0</v>
      </c>
      <c r="BJ30" s="70">
        <v>0</v>
      </c>
      <c r="BK30" s="70">
        <v>0</v>
      </c>
      <c r="BL30" s="70">
        <v>0</v>
      </c>
      <c r="BM30" s="70">
        <v>0</v>
      </c>
      <c r="BN30" s="70">
        <v>0</v>
      </c>
      <c r="BO30" s="114">
        <f t="shared" si="9"/>
        <v>0</v>
      </c>
      <c r="BP30" s="84"/>
      <c r="BQ30" s="42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113">
        <f t="shared" si="10"/>
        <v>0</v>
      </c>
      <c r="BX30" s="42">
        <v>0</v>
      </c>
      <c r="BY30" s="42">
        <v>0</v>
      </c>
      <c r="BZ30" s="43"/>
      <c r="CA30" s="42">
        <v>0</v>
      </c>
      <c r="CB30" s="42">
        <v>0</v>
      </c>
      <c r="CC30" s="42">
        <v>0</v>
      </c>
      <c r="CD30" s="42">
        <v>38191</v>
      </c>
      <c r="CE30" s="114">
        <f t="shared" si="11"/>
        <v>38191</v>
      </c>
      <c r="CF30" s="57"/>
      <c r="CG30" s="42">
        <v>0</v>
      </c>
      <c r="CH30" s="42">
        <v>0</v>
      </c>
      <c r="CI30" s="42">
        <v>0</v>
      </c>
      <c r="CJ30" s="113">
        <f t="shared" si="16"/>
        <v>0</v>
      </c>
      <c r="CK30" s="63"/>
      <c r="CL30" s="136">
        <v>0</v>
      </c>
      <c r="CM30" s="42">
        <v>0</v>
      </c>
      <c r="CN30" s="42">
        <v>0</v>
      </c>
      <c r="CO30" s="42">
        <v>0</v>
      </c>
      <c r="CP30" s="42">
        <v>0</v>
      </c>
      <c r="CQ30" s="42">
        <v>0</v>
      </c>
      <c r="CR30" s="113">
        <f>SUM(CL30:CQ30)</f>
        <v>0</v>
      </c>
      <c r="CS30" s="74">
        <v>0</v>
      </c>
      <c r="CT30" s="118">
        <f t="shared" si="1"/>
        <v>38191</v>
      </c>
      <c r="CU30" s="141">
        <v>0</v>
      </c>
      <c r="CV30" s="144">
        <v>0</v>
      </c>
      <c r="CW30" s="63"/>
      <c r="CX30" s="104">
        <v>142451</v>
      </c>
      <c r="CY30" s="63">
        <v>0</v>
      </c>
      <c r="CZ30" s="63">
        <v>6225</v>
      </c>
      <c r="DA30" s="63"/>
      <c r="DB30" s="104">
        <v>0</v>
      </c>
      <c r="DC30" s="43">
        <v>0</v>
      </c>
      <c r="DD30" s="43">
        <v>0</v>
      </c>
      <c r="DE30" s="113">
        <f>SUM(DB30:DD30)</f>
        <v>0</v>
      </c>
      <c r="DF30" s="112">
        <f t="shared" si="14"/>
        <v>148676</v>
      </c>
      <c r="DG30" s="63"/>
      <c r="DH30" s="42">
        <v>0</v>
      </c>
      <c r="DI30" s="42">
        <v>0</v>
      </c>
      <c r="DJ30" s="42">
        <v>0</v>
      </c>
      <c r="DK30" s="42">
        <v>0</v>
      </c>
      <c r="DL30" s="42">
        <v>16001</v>
      </c>
      <c r="DM30" s="42">
        <v>0</v>
      </c>
      <c r="DN30" s="42">
        <v>0</v>
      </c>
      <c r="DO30" s="42">
        <v>0</v>
      </c>
      <c r="DP30" s="42">
        <v>0</v>
      </c>
      <c r="DQ30" s="42">
        <v>0</v>
      </c>
      <c r="DR30" s="42">
        <v>0</v>
      </c>
      <c r="DS30" s="112">
        <f t="shared" si="15"/>
        <v>16001</v>
      </c>
      <c r="DT30" s="42">
        <v>0</v>
      </c>
      <c r="DU30" s="42">
        <v>0</v>
      </c>
      <c r="DV30" s="79">
        <v>246989</v>
      </c>
      <c r="DW30" s="119">
        <f t="shared" si="2"/>
        <v>756206</v>
      </c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</row>
    <row r="31" spans="1:163" s="45" customFormat="1" ht="15" customHeight="1">
      <c r="A31" s="123"/>
      <c r="B31" s="124" t="s">
        <v>154</v>
      </c>
      <c r="C31" s="57"/>
      <c r="D31" s="56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112">
        <f t="shared" si="3"/>
        <v>0</v>
      </c>
      <c r="L31" s="43"/>
      <c r="M31" s="57"/>
      <c r="N31" s="42">
        <v>184139</v>
      </c>
      <c r="O31" s="42">
        <v>0</v>
      </c>
      <c r="P31" s="42">
        <v>0</v>
      </c>
      <c r="Q31" s="42">
        <v>33681</v>
      </c>
      <c r="R31" s="113">
        <f t="shared" si="4"/>
        <v>217820</v>
      </c>
      <c r="S31" s="63"/>
      <c r="T31" s="104">
        <v>0</v>
      </c>
      <c r="U31" s="104">
        <v>0</v>
      </c>
      <c r="V31" s="113">
        <f t="shared" si="5"/>
        <v>0</v>
      </c>
      <c r="W31" s="43"/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129">
        <v>0</v>
      </c>
      <c r="AE31" s="43">
        <v>0</v>
      </c>
      <c r="AF31" s="114">
        <f t="shared" si="6"/>
        <v>0</v>
      </c>
      <c r="AG31" s="63"/>
      <c r="AH31" s="57">
        <v>0</v>
      </c>
      <c r="AI31" s="43">
        <v>0</v>
      </c>
      <c r="AJ31" s="43">
        <v>0</v>
      </c>
      <c r="AK31" s="113">
        <f t="shared" si="7"/>
        <v>0</v>
      </c>
      <c r="AL31" s="63"/>
      <c r="AM31" s="42">
        <v>0</v>
      </c>
      <c r="AN31" s="42">
        <v>0</v>
      </c>
      <c r="AO31" s="42">
        <v>40357</v>
      </c>
      <c r="AP31" s="42">
        <v>25236</v>
      </c>
      <c r="AQ31" s="42">
        <v>0</v>
      </c>
      <c r="AR31" s="42">
        <v>240734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114">
        <f t="shared" si="8"/>
        <v>306327</v>
      </c>
      <c r="BE31" s="70">
        <v>0</v>
      </c>
      <c r="BF31" s="112">
        <f t="shared" si="0"/>
        <v>524147</v>
      </c>
      <c r="BG31" s="63"/>
      <c r="BH31" s="84"/>
      <c r="BI31" s="70">
        <v>0</v>
      </c>
      <c r="BJ31" s="70">
        <v>0</v>
      </c>
      <c r="BK31" s="70">
        <v>0</v>
      </c>
      <c r="BL31" s="70">
        <v>0</v>
      </c>
      <c r="BM31" s="70">
        <v>0</v>
      </c>
      <c r="BN31" s="70">
        <v>0</v>
      </c>
      <c r="BO31" s="114">
        <f t="shared" si="9"/>
        <v>0</v>
      </c>
      <c r="BP31" s="84"/>
      <c r="BQ31" s="42">
        <v>839</v>
      </c>
      <c r="BR31" s="42">
        <v>0</v>
      </c>
      <c r="BS31" s="42">
        <v>0</v>
      </c>
      <c r="BT31" s="42">
        <v>661</v>
      </c>
      <c r="BU31" s="42">
        <v>0</v>
      </c>
      <c r="BV31" s="42">
        <v>0</v>
      </c>
      <c r="BW31" s="113">
        <f t="shared" si="10"/>
        <v>1500</v>
      </c>
      <c r="BX31" s="42">
        <v>0</v>
      </c>
      <c r="BY31" s="42">
        <v>0</v>
      </c>
      <c r="BZ31" s="43"/>
      <c r="CA31" s="42">
        <v>0</v>
      </c>
      <c r="CB31" s="42">
        <v>0</v>
      </c>
      <c r="CC31" s="42">
        <v>0</v>
      </c>
      <c r="CD31" s="42">
        <v>0</v>
      </c>
      <c r="CE31" s="114">
        <f t="shared" si="11"/>
        <v>0</v>
      </c>
      <c r="CF31" s="57"/>
      <c r="CG31" s="42">
        <v>0</v>
      </c>
      <c r="CH31" s="42">
        <v>0</v>
      </c>
      <c r="CI31" s="42">
        <v>0</v>
      </c>
      <c r="CJ31" s="113">
        <f t="shared" si="16"/>
        <v>0</v>
      </c>
      <c r="CK31" s="63"/>
      <c r="CL31" s="136">
        <v>0</v>
      </c>
      <c r="CM31" s="42">
        <v>0</v>
      </c>
      <c r="CN31" s="42">
        <v>0</v>
      </c>
      <c r="CO31" s="42">
        <v>0</v>
      </c>
      <c r="CP31" s="42">
        <v>0</v>
      </c>
      <c r="CQ31" s="42">
        <v>0</v>
      </c>
      <c r="CR31" s="113">
        <f t="shared" si="12"/>
        <v>0</v>
      </c>
      <c r="CS31" s="74">
        <v>0</v>
      </c>
      <c r="CT31" s="118">
        <f t="shared" si="1"/>
        <v>1500</v>
      </c>
      <c r="CU31" s="141">
        <v>0</v>
      </c>
      <c r="CV31" s="144">
        <v>0</v>
      </c>
      <c r="CW31" s="63"/>
      <c r="CX31" s="104">
        <v>212591</v>
      </c>
      <c r="CY31" s="63">
        <v>0</v>
      </c>
      <c r="CZ31" s="63">
        <v>8765</v>
      </c>
      <c r="DA31" s="63"/>
      <c r="DB31" s="104">
        <v>0</v>
      </c>
      <c r="DC31" s="43">
        <v>0</v>
      </c>
      <c r="DD31" s="43">
        <v>0</v>
      </c>
      <c r="DE31" s="113">
        <f t="shared" si="13"/>
        <v>0</v>
      </c>
      <c r="DF31" s="112">
        <f t="shared" si="14"/>
        <v>221356</v>
      </c>
      <c r="DG31" s="63"/>
      <c r="DH31" s="42">
        <v>0</v>
      </c>
      <c r="DI31" s="42">
        <v>0</v>
      </c>
      <c r="DJ31" s="42">
        <v>0</v>
      </c>
      <c r="DK31" s="42">
        <v>0</v>
      </c>
      <c r="DL31" s="42">
        <v>4000</v>
      </c>
      <c r="DM31" s="42">
        <v>0</v>
      </c>
      <c r="DN31" s="42">
        <v>39239</v>
      </c>
      <c r="DO31" s="42">
        <v>0</v>
      </c>
      <c r="DP31" s="42">
        <v>0</v>
      </c>
      <c r="DQ31" s="42">
        <v>0</v>
      </c>
      <c r="DR31" s="42">
        <v>0</v>
      </c>
      <c r="DS31" s="112">
        <f t="shared" si="15"/>
        <v>43239</v>
      </c>
      <c r="DT31" s="42">
        <v>0</v>
      </c>
      <c r="DU31" s="42">
        <v>0</v>
      </c>
      <c r="DV31" s="79">
        <v>302524</v>
      </c>
      <c r="DW31" s="119">
        <f t="shared" si="2"/>
        <v>1092766</v>
      </c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</row>
    <row r="32" spans="1:163" s="45" customFormat="1" ht="15" customHeight="1">
      <c r="A32" s="123"/>
      <c r="B32" s="124" t="s">
        <v>155</v>
      </c>
      <c r="C32" s="57"/>
      <c r="D32" s="56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112">
        <f t="shared" si="3"/>
        <v>0</v>
      </c>
      <c r="L32" s="43"/>
      <c r="M32" s="57"/>
      <c r="N32" s="42">
        <v>132943</v>
      </c>
      <c r="O32" s="42">
        <v>0</v>
      </c>
      <c r="P32" s="42">
        <v>0</v>
      </c>
      <c r="Q32" s="42">
        <v>98958</v>
      </c>
      <c r="R32" s="113">
        <f t="shared" si="4"/>
        <v>231901</v>
      </c>
      <c r="S32" s="63"/>
      <c r="T32" s="104">
        <v>0</v>
      </c>
      <c r="U32" s="104">
        <v>0</v>
      </c>
      <c r="V32" s="113">
        <f t="shared" si="5"/>
        <v>0</v>
      </c>
      <c r="W32" s="43"/>
      <c r="X32" s="42">
        <v>0</v>
      </c>
      <c r="Y32" s="42">
        <v>0</v>
      </c>
      <c r="Z32" s="42">
        <v>39715</v>
      </c>
      <c r="AA32" s="42">
        <v>0</v>
      </c>
      <c r="AB32" s="42">
        <v>0</v>
      </c>
      <c r="AC32" s="42">
        <v>0</v>
      </c>
      <c r="AD32" s="129">
        <v>0</v>
      </c>
      <c r="AE32" s="43">
        <v>0</v>
      </c>
      <c r="AF32" s="114">
        <f t="shared" si="6"/>
        <v>39715</v>
      </c>
      <c r="AG32" s="63"/>
      <c r="AH32" s="57">
        <v>47260</v>
      </c>
      <c r="AI32" s="43">
        <v>0</v>
      </c>
      <c r="AJ32" s="43">
        <v>0</v>
      </c>
      <c r="AK32" s="113">
        <f t="shared" si="7"/>
        <v>47260</v>
      </c>
      <c r="AL32" s="63"/>
      <c r="AM32" s="42">
        <v>0</v>
      </c>
      <c r="AN32" s="42">
        <v>0</v>
      </c>
      <c r="AO32" s="42">
        <v>70585</v>
      </c>
      <c r="AP32" s="42">
        <v>53876</v>
      </c>
      <c r="AQ32" s="42">
        <v>0</v>
      </c>
      <c r="AR32" s="42">
        <v>284337</v>
      </c>
      <c r="AS32" s="42">
        <v>0</v>
      </c>
      <c r="AT32" s="42">
        <v>0</v>
      </c>
      <c r="AU32" s="42">
        <v>0</v>
      </c>
      <c r="AV32" s="42">
        <v>64000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114">
        <f t="shared" si="8"/>
        <v>472798</v>
      </c>
      <c r="BE32" s="70">
        <v>0</v>
      </c>
      <c r="BF32" s="112">
        <f t="shared" si="0"/>
        <v>791674</v>
      </c>
      <c r="BG32" s="63"/>
      <c r="BH32" s="84"/>
      <c r="BI32" s="70">
        <v>0</v>
      </c>
      <c r="BJ32" s="70">
        <v>0</v>
      </c>
      <c r="BK32" s="70">
        <v>0</v>
      </c>
      <c r="BL32" s="70">
        <v>0</v>
      </c>
      <c r="BM32" s="70">
        <v>0</v>
      </c>
      <c r="BN32" s="70">
        <v>0</v>
      </c>
      <c r="BO32" s="114">
        <f t="shared" si="9"/>
        <v>0</v>
      </c>
      <c r="BP32" s="84"/>
      <c r="BQ32" s="42">
        <v>480</v>
      </c>
      <c r="BR32" s="42">
        <v>0</v>
      </c>
      <c r="BS32" s="42">
        <v>0</v>
      </c>
      <c r="BT32" s="42">
        <v>1020</v>
      </c>
      <c r="BU32" s="42">
        <v>0</v>
      </c>
      <c r="BV32" s="42">
        <v>0</v>
      </c>
      <c r="BW32" s="113">
        <f t="shared" si="10"/>
        <v>1500</v>
      </c>
      <c r="BX32" s="42">
        <v>0</v>
      </c>
      <c r="BY32" s="42">
        <v>0</v>
      </c>
      <c r="BZ32" s="43"/>
      <c r="CA32" s="42">
        <v>0</v>
      </c>
      <c r="CB32" s="42">
        <v>0</v>
      </c>
      <c r="CC32" s="42">
        <v>0</v>
      </c>
      <c r="CD32" s="42">
        <v>0</v>
      </c>
      <c r="CE32" s="114">
        <f t="shared" si="11"/>
        <v>0</v>
      </c>
      <c r="CF32" s="57"/>
      <c r="CG32" s="42">
        <v>0</v>
      </c>
      <c r="CH32" s="42">
        <v>0</v>
      </c>
      <c r="CI32" s="42">
        <v>0</v>
      </c>
      <c r="CJ32" s="113">
        <f t="shared" si="16"/>
        <v>0</v>
      </c>
      <c r="CK32" s="63"/>
      <c r="CL32" s="136">
        <v>0</v>
      </c>
      <c r="CM32" s="42">
        <v>0</v>
      </c>
      <c r="CN32" s="42">
        <v>0</v>
      </c>
      <c r="CO32" s="42">
        <v>34729</v>
      </c>
      <c r="CP32" s="42">
        <v>0</v>
      </c>
      <c r="CQ32" s="42">
        <v>0</v>
      </c>
      <c r="CR32" s="113">
        <f t="shared" si="12"/>
        <v>34729</v>
      </c>
      <c r="CS32" s="74">
        <v>0</v>
      </c>
      <c r="CT32" s="118">
        <f t="shared" si="1"/>
        <v>36229</v>
      </c>
      <c r="CU32" s="141">
        <v>0</v>
      </c>
      <c r="CV32" s="144">
        <v>0</v>
      </c>
      <c r="CW32" s="63"/>
      <c r="CX32" s="104">
        <v>255178</v>
      </c>
      <c r="CY32" s="63">
        <v>0</v>
      </c>
      <c r="CZ32" s="63">
        <v>13857</v>
      </c>
      <c r="DA32" s="63"/>
      <c r="DB32" s="104">
        <v>0</v>
      </c>
      <c r="DC32" s="43">
        <v>0</v>
      </c>
      <c r="DD32" s="43">
        <v>0</v>
      </c>
      <c r="DE32" s="113">
        <f t="shared" si="13"/>
        <v>0</v>
      </c>
      <c r="DF32" s="112">
        <f t="shared" si="14"/>
        <v>269035</v>
      </c>
      <c r="DG32" s="63"/>
      <c r="DH32" s="42">
        <v>0</v>
      </c>
      <c r="DI32" s="42">
        <v>0</v>
      </c>
      <c r="DJ32" s="42">
        <v>0</v>
      </c>
      <c r="DK32" s="42">
        <v>0</v>
      </c>
      <c r="DL32" s="42">
        <v>19027</v>
      </c>
      <c r="DM32" s="42">
        <v>0</v>
      </c>
      <c r="DN32" s="42">
        <v>0</v>
      </c>
      <c r="DO32" s="42">
        <v>0</v>
      </c>
      <c r="DP32" s="42">
        <v>0</v>
      </c>
      <c r="DQ32" s="42">
        <v>0</v>
      </c>
      <c r="DR32" s="42">
        <v>0</v>
      </c>
      <c r="DS32" s="112">
        <f t="shared" si="15"/>
        <v>19027</v>
      </c>
      <c r="DT32" s="42">
        <v>0</v>
      </c>
      <c r="DU32" s="42">
        <v>0</v>
      </c>
      <c r="DV32" s="79">
        <v>434163</v>
      </c>
      <c r="DW32" s="119">
        <f t="shared" si="2"/>
        <v>1550128</v>
      </c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</row>
    <row r="33" spans="1:163" s="45" customFormat="1" ht="15" customHeight="1">
      <c r="A33" s="123"/>
      <c r="B33" s="124" t="s">
        <v>157</v>
      </c>
      <c r="C33" s="57"/>
      <c r="D33" s="56">
        <v>0</v>
      </c>
      <c r="E33" s="42">
        <v>0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112">
        <f t="shared" si="3"/>
        <v>0</v>
      </c>
      <c r="L33" s="43"/>
      <c r="M33" s="57"/>
      <c r="N33" s="42">
        <v>134187</v>
      </c>
      <c r="O33" s="42">
        <v>0</v>
      </c>
      <c r="P33" s="42">
        <v>0</v>
      </c>
      <c r="Q33" s="42">
        <v>63062</v>
      </c>
      <c r="R33" s="113">
        <f t="shared" si="4"/>
        <v>197249</v>
      </c>
      <c r="S33" s="63"/>
      <c r="T33" s="104">
        <v>0</v>
      </c>
      <c r="U33" s="104">
        <v>0</v>
      </c>
      <c r="V33" s="113">
        <f t="shared" si="5"/>
        <v>0</v>
      </c>
      <c r="W33" s="43"/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129">
        <v>0</v>
      </c>
      <c r="AE33" s="43">
        <v>0</v>
      </c>
      <c r="AF33" s="114">
        <f t="shared" si="6"/>
        <v>0</v>
      </c>
      <c r="AG33" s="63"/>
      <c r="AH33" s="57">
        <v>46900</v>
      </c>
      <c r="AI33" s="43">
        <v>0</v>
      </c>
      <c r="AJ33" s="43">
        <v>0</v>
      </c>
      <c r="AK33" s="113">
        <f t="shared" si="7"/>
        <v>46900</v>
      </c>
      <c r="AL33" s="63"/>
      <c r="AM33" s="42">
        <v>0</v>
      </c>
      <c r="AN33" s="42">
        <v>0</v>
      </c>
      <c r="AO33" s="42">
        <v>49349</v>
      </c>
      <c r="AP33" s="42">
        <v>36931</v>
      </c>
      <c r="AQ33" s="42">
        <v>0</v>
      </c>
      <c r="AR33" s="42">
        <v>203334</v>
      </c>
      <c r="AS33" s="42">
        <v>0</v>
      </c>
      <c r="AT33" s="42">
        <v>0</v>
      </c>
      <c r="AU33" s="42">
        <v>0</v>
      </c>
      <c r="AV33" s="42">
        <v>26108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114">
        <f t="shared" si="8"/>
        <v>315722</v>
      </c>
      <c r="BE33" s="70">
        <v>0</v>
      </c>
      <c r="BF33" s="112">
        <f t="shared" si="0"/>
        <v>559871</v>
      </c>
      <c r="BG33" s="63"/>
      <c r="BH33" s="84"/>
      <c r="BI33" s="70">
        <v>0</v>
      </c>
      <c r="BJ33" s="70">
        <v>0</v>
      </c>
      <c r="BK33" s="70">
        <v>0</v>
      </c>
      <c r="BL33" s="70">
        <v>0</v>
      </c>
      <c r="BM33" s="70">
        <v>0</v>
      </c>
      <c r="BN33" s="70">
        <v>0</v>
      </c>
      <c r="BO33" s="114">
        <f t="shared" si="9"/>
        <v>0</v>
      </c>
      <c r="BP33" s="84"/>
      <c r="BQ33" s="42">
        <v>1500</v>
      </c>
      <c r="BR33" s="42">
        <v>0</v>
      </c>
      <c r="BS33" s="42">
        <v>0</v>
      </c>
      <c r="BT33" s="42">
        <v>0</v>
      </c>
      <c r="BU33" s="42">
        <v>0</v>
      </c>
      <c r="BV33" s="42">
        <v>0</v>
      </c>
      <c r="BW33" s="113">
        <f t="shared" si="10"/>
        <v>1500</v>
      </c>
      <c r="BX33" s="42">
        <v>0</v>
      </c>
      <c r="BY33" s="42">
        <v>0</v>
      </c>
      <c r="BZ33" s="43"/>
      <c r="CA33" s="42">
        <v>0</v>
      </c>
      <c r="CB33" s="42">
        <v>0</v>
      </c>
      <c r="CC33" s="42">
        <v>0</v>
      </c>
      <c r="CD33" s="42">
        <v>56878</v>
      </c>
      <c r="CE33" s="114">
        <f t="shared" si="11"/>
        <v>56878</v>
      </c>
      <c r="CF33" s="57"/>
      <c r="CG33" s="42">
        <v>0</v>
      </c>
      <c r="CH33" s="42">
        <v>0</v>
      </c>
      <c r="CI33" s="42">
        <v>0</v>
      </c>
      <c r="CJ33" s="113">
        <f t="shared" si="16"/>
        <v>0</v>
      </c>
      <c r="CK33" s="63"/>
      <c r="CL33" s="136">
        <v>0</v>
      </c>
      <c r="CM33" s="42">
        <v>0</v>
      </c>
      <c r="CN33" s="42">
        <v>0</v>
      </c>
      <c r="CO33" s="42">
        <v>0</v>
      </c>
      <c r="CP33" s="42">
        <v>0</v>
      </c>
      <c r="CQ33" s="42">
        <v>34727</v>
      </c>
      <c r="CR33" s="113">
        <f t="shared" si="12"/>
        <v>34727</v>
      </c>
      <c r="CS33" s="74">
        <v>0</v>
      </c>
      <c r="CT33" s="118">
        <f t="shared" si="1"/>
        <v>93105</v>
      </c>
      <c r="CU33" s="141">
        <v>0</v>
      </c>
      <c r="CV33" s="144">
        <v>0</v>
      </c>
      <c r="CW33" s="63"/>
      <c r="CX33" s="104">
        <v>203605</v>
      </c>
      <c r="CY33" s="63">
        <v>0</v>
      </c>
      <c r="CZ33" s="63">
        <v>2071</v>
      </c>
      <c r="DA33" s="63"/>
      <c r="DB33" s="104">
        <v>0</v>
      </c>
      <c r="DC33" s="43">
        <v>0</v>
      </c>
      <c r="DD33" s="43">
        <v>29156</v>
      </c>
      <c r="DE33" s="113">
        <f t="shared" si="13"/>
        <v>29156</v>
      </c>
      <c r="DF33" s="112">
        <f t="shared" si="14"/>
        <v>234832</v>
      </c>
      <c r="DG33" s="63"/>
      <c r="DH33" s="42">
        <v>0</v>
      </c>
      <c r="DI33" s="42">
        <v>0</v>
      </c>
      <c r="DJ33" s="42">
        <v>0</v>
      </c>
      <c r="DK33" s="42">
        <v>0</v>
      </c>
      <c r="DL33" s="42">
        <v>21778</v>
      </c>
      <c r="DM33" s="42">
        <v>0</v>
      </c>
      <c r="DN33" s="42">
        <v>36282</v>
      </c>
      <c r="DO33" s="42">
        <v>0</v>
      </c>
      <c r="DP33" s="42">
        <v>0</v>
      </c>
      <c r="DQ33" s="42">
        <v>0</v>
      </c>
      <c r="DR33" s="42">
        <v>0</v>
      </c>
      <c r="DS33" s="112">
        <f t="shared" si="15"/>
        <v>58060</v>
      </c>
      <c r="DT33" s="42">
        <v>0</v>
      </c>
      <c r="DU33" s="42">
        <v>0</v>
      </c>
      <c r="DV33" s="79">
        <v>278386</v>
      </c>
      <c r="DW33" s="119">
        <f t="shared" si="2"/>
        <v>1224254</v>
      </c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</row>
    <row r="34" spans="1:163" s="45" customFormat="1" ht="15" customHeight="1">
      <c r="A34" s="123"/>
      <c r="B34" s="124"/>
      <c r="C34" s="57"/>
      <c r="D34" s="56"/>
      <c r="E34" s="42"/>
      <c r="F34" s="42"/>
      <c r="G34" s="42"/>
      <c r="H34" s="42"/>
      <c r="I34" s="42"/>
      <c r="J34" s="42"/>
      <c r="K34" s="112"/>
      <c r="L34" s="43"/>
      <c r="M34" s="57"/>
      <c r="N34" s="42"/>
      <c r="O34" s="42"/>
      <c r="P34" s="42"/>
      <c r="Q34" s="42"/>
      <c r="R34" s="113"/>
      <c r="S34" s="105"/>
      <c r="T34" s="106"/>
      <c r="U34" s="106"/>
      <c r="V34" s="113"/>
      <c r="W34" s="43"/>
      <c r="X34" s="42"/>
      <c r="Y34" s="42"/>
      <c r="Z34" s="42"/>
      <c r="AA34" s="42"/>
      <c r="AB34" s="42"/>
      <c r="AC34" s="42"/>
      <c r="AD34" s="129"/>
      <c r="AE34" s="43"/>
      <c r="AF34" s="114"/>
      <c r="AG34" s="63"/>
      <c r="AH34" s="57"/>
      <c r="AI34" s="43"/>
      <c r="AJ34" s="43"/>
      <c r="AK34" s="113"/>
      <c r="AL34" s="63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114"/>
      <c r="BE34" s="70"/>
      <c r="BF34" s="112"/>
      <c r="BG34" s="63"/>
      <c r="BH34" s="84"/>
      <c r="BI34" s="70"/>
      <c r="BJ34" s="70"/>
      <c r="BK34" s="70"/>
      <c r="BL34" s="70"/>
      <c r="BM34" s="70"/>
      <c r="BN34" s="70"/>
      <c r="BO34" s="114"/>
      <c r="BP34" s="84"/>
      <c r="BQ34" s="42"/>
      <c r="BR34" s="42"/>
      <c r="BS34" s="42"/>
      <c r="BT34" s="42"/>
      <c r="BU34" s="42"/>
      <c r="BV34" s="42"/>
      <c r="BW34" s="113"/>
      <c r="BX34" s="42"/>
      <c r="BY34" s="42"/>
      <c r="BZ34" s="43"/>
      <c r="CA34" s="42"/>
      <c r="CB34" s="42"/>
      <c r="CC34" s="42"/>
      <c r="CD34" s="42"/>
      <c r="CE34" s="114"/>
      <c r="CF34" s="57"/>
      <c r="CG34" s="42"/>
      <c r="CH34" s="42"/>
      <c r="CI34" s="42"/>
      <c r="CJ34" s="113"/>
      <c r="CK34" s="63"/>
      <c r="CL34" s="136"/>
      <c r="CM34" s="42"/>
      <c r="CN34" s="42"/>
      <c r="CO34" s="42"/>
      <c r="CP34" s="42"/>
      <c r="CQ34" s="42"/>
      <c r="CR34" s="113"/>
      <c r="CS34" s="74"/>
      <c r="CT34" s="118"/>
      <c r="CU34" s="141"/>
      <c r="CV34" s="144"/>
      <c r="CW34" s="63"/>
      <c r="CX34" s="104"/>
      <c r="CY34" s="63"/>
      <c r="CZ34" s="63"/>
      <c r="DA34" s="63"/>
      <c r="DB34" s="104"/>
      <c r="DC34" s="43"/>
      <c r="DD34" s="43"/>
      <c r="DE34" s="113"/>
      <c r="DF34" s="112"/>
      <c r="DG34" s="63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112"/>
      <c r="DT34" s="42"/>
      <c r="DU34" s="42"/>
      <c r="DV34" s="79"/>
      <c r="DW34" s="119">
        <f t="shared" si="2"/>
        <v>0</v>
      </c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</row>
    <row r="35" spans="1:163" s="45" customFormat="1" ht="15" customHeight="1">
      <c r="A35" s="123"/>
      <c r="B35" s="124" t="s">
        <v>158</v>
      </c>
      <c r="C35" s="57"/>
      <c r="D35" s="56">
        <f>SUM($D$21:$D$23)</f>
        <v>0</v>
      </c>
      <c r="E35" s="42">
        <f>SUM($E$21:$E$23)</f>
        <v>0</v>
      </c>
      <c r="F35" s="42">
        <f>SUM($F$21:$F$23)</f>
        <v>0</v>
      </c>
      <c r="G35" s="42">
        <f>SUM($G$21:$G$23)</f>
        <v>0</v>
      </c>
      <c r="H35" s="42">
        <f>SUM($H$21:$H$23)</f>
        <v>0</v>
      </c>
      <c r="I35" s="42">
        <f>SUM($I$21:$I$23)</f>
        <v>0</v>
      </c>
      <c r="J35" s="42">
        <f>SUM($J$21:$J$23)</f>
        <v>0</v>
      </c>
      <c r="K35" s="112">
        <f t="shared" si="3"/>
        <v>0</v>
      </c>
      <c r="L35" s="43"/>
      <c r="M35" s="57"/>
      <c r="N35" s="42">
        <f>SUM($N$21:$N$23)</f>
        <v>251133</v>
      </c>
      <c r="O35" s="42">
        <f>SUM($O$21:$O$23)</f>
        <v>0</v>
      </c>
      <c r="P35" s="42">
        <f>SUM($P$21:$P$23)</f>
        <v>0</v>
      </c>
      <c r="Q35" s="42">
        <f>SUM($Q$21:$Q$23)</f>
        <v>28505</v>
      </c>
      <c r="R35" s="113">
        <f t="shared" si="4"/>
        <v>279638</v>
      </c>
      <c r="S35" s="63"/>
      <c r="T35" s="104">
        <f>SUM($T$21:$T$23)</f>
        <v>0</v>
      </c>
      <c r="U35" s="104">
        <f>SUM($U$21:$U$23)</f>
        <v>0</v>
      </c>
      <c r="V35" s="113">
        <f t="shared" si="5"/>
        <v>0</v>
      </c>
      <c r="W35" s="43"/>
      <c r="X35" s="42">
        <f>SUM($X$21:$X$23)</f>
        <v>0</v>
      </c>
      <c r="Y35" s="42">
        <f>SUM($Y$21:$Y$23)</f>
        <v>0</v>
      </c>
      <c r="Z35" s="42">
        <f>SUM($Z$21:$Z$23)</f>
        <v>0</v>
      </c>
      <c r="AA35" s="42">
        <f>SUM($AA$21:$AA$23)</f>
        <v>0</v>
      </c>
      <c r="AB35" s="42">
        <f>SUM($AB$21:$AB$23)</f>
        <v>0</v>
      </c>
      <c r="AC35" s="42">
        <f>SUM($AC$21:$AC$23)</f>
        <v>0</v>
      </c>
      <c r="AD35" s="129">
        <f>SUM($AD$21:$AD$23)</f>
        <v>0</v>
      </c>
      <c r="AE35" s="43">
        <f>SUM($AE$21:$AE$23)</f>
        <v>0</v>
      </c>
      <c r="AF35" s="114">
        <f t="shared" si="6"/>
        <v>0</v>
      </c>
      <c r="AG35" s="63"/>
      <c r="AH35" s="57">
        <f>SUM($AH$21:$AH$23)</f>
        <v>38843</v>
      </c>
      <c r="AI35" s="43">
        <f>SUM($AI$21:$AI$23)</f>
        <v>0</v>
      </c>
      <c r="AJ35" s="43">
        <f>SUM($AJ$21:$AJ$23)</f>
        <v>0</v>
      </c>
      <c r="AK35" s="113">
        <f t="shared" si="7"/>
        <v>38843</v>
      </c>
      <c r="AL35" s="63"/>
      <c r="AM35" s="42">
        <f>SUM($AM$21:$AM$23)</f>
        <v>0</v>
      </c>
      <c r="AN35" s="42">
        <f>SUM($AN$21:$AN$23)</f>
        <v>0</v>
      </c>
      <c r="AO35" s="42">
        <f>SUM($AO$21:$AO$23)</f>
        <v>73887</v>
      </c>
      <c r="AP35" s="42">
        <f>SUM($AP$21:$AP$23)</f>
        <v>49101</v>
      </c>
      <c r="AQ35" s="42">
        <f>SUM($AQ$21:$AQ$23)</f>
        <v>0</v>
      </c>
      <c r="AR35" s="42">
        <f>SUM($AR$21:$AR$23)</f>
        <v>562910</v>
      </c>
      <c r="AS35" s="42">
        <f>SUM($AS$21:$AS$23)</f>
        <v>0</v>
      </c>
      <c r="AT35" s="42">
        <f>SUM($AT$21:$AT$23)</f>
        <v>0</v>
      </c>
      <c r="AU35" s="42">
        <f>SUM($AU$21:$AU$23)</f>
        <v>0</v>
      </c>
      <c r="AV35" s="42">
        <f>SUM($AV$21:$AV$23)</f>
        <v>42599</v>
      </c>
      <c r="AW35" s="42">
        <f>SUM($AW$21:$AW$23)</f>
        <v>0</v>
      </c>
      <c r="AX35" s="42">
        <f>SUM($AX$21:$AX$23)</f>
        <v>0</v>
      </c>
      <c r="AY35" s="42">
        <f>SUM($AY$21:$AY$23)</f>
        <v>0</v>
      </c>
      <c r="AZ35" s="42">
        <f>SUM($AZ$21:$AZ$23)</f>
        <v>0</v>
      </c>
      <c r="BA35" s="42">
        <f>SUM($BA$21:$BA$23)</f>
        <v>0</v>
      </c>
      <c r="BB35" s="42">
        <f>SUM($BB$21:$BB$23)</f>
        <v>0</v>
      </c>
      <c r="BC35" s="42">
        <f>SUM($BC$21:$BC$23)</f>
        <v>0</v>
      </c>
      <c r="BD35" s="114">
        <f>SUM(AM35:BC35)</f>
        <v>728497</v>
      </c>
      <c r="BE35" s="70">
        <f>SUM($BE$21:$BE$23)</f>
        <v>0</v>
      </c>
      <c r="BF35" s="112">
        <f>R35+V35+AF35+AK35+BD35+BE35</f>
        <v>1046978</v>
      </c>
      <c r="BG35" s="63"/>
      <c r="BH35" s="84"/>
      <c r="BI35" s="70">
        <f>SUM($BI$21:$BI$23)</f>
        <v>0</v>
      </c>
      <c r="BJ35" s="70">
        <f>SUM($BJ$21:$BJ$23)</f>
        <v>0</v>
      </c>
      <c r="BK35" s="70">
        <f>SUM($BK$21:$BK$23)</f>
        <v>0</v>
      </c>
      <c r="BL35" s="70">
        <f>SUM($BL$21:$BL$23)</f>
        <v>0</v>
      </c>
      <c r="BM35" s="70">
        <f>SUM($BM$21:$BM$23)</f>
        <v>0</v>
      </c>
      <c r="BN35" s="70">
        <f>SUM($BN$21:$BN$23)</f>
        <v>0</v>
      </c>
      <c r="BO35" s="114">
        <f>SUM(BI35:BN35)</f>
        <v>0</v>
      </c>
      <c r="BP35" s="84"/>
      <c r="BQ35" s="42">
        <f>SUM($BQ$21:$BQ$23)</f>
        <v>2997</v>
      </c>
      <c r="BR35" s="42">
        <f>SUM($BR$21:$BR$23)</f>
        <v>0</v>
      </c>
      <c r="BS35" s="42">
        <f>SUM($BS$21:$BS$23)</f>
        <v>0</v>
      </c>
      <c r="BT35" s="42">
        <f>SUM($BT$21:$BT$23)</f>
        <v>0</v>
      </c>
      <c r="BU35" s="42">
        <f>SUM($BU$21:$BU$23)</f>
        <v>0</v>
      </c>
      <c r="BV35" s="42">
        <f>SUM($BV$21:$BV$23)</f>
        <v>0</v>
      </c>
      <c r="BW35" s="113">
        <f t="shared" si="10"/>
        <v>2997</v>
      </c>
      <c r="BX35" s="42">
        <f>SUM($BX$21:$BX$23)</f>
        <v>0</v>
      </c>
      <c r="BY35" s="42">
        <f>SUM($BY$21:$BY$23)</f>
        <v>0</v>
      </c>
      <c r="BZ35" s="43"/>
      <c r="CA35" s="42">
        <f>SUM($CA$21:$CA$23)</f>
        <v>0</v>
      </c>
      <c r="CB35" s="42">
        <f>SUM($CB$21:$CB$23)</f>
        <v>0</v>
      </c>
      <c r="CC35" s="42">
        <f>SUM($CC$21:$CC$23)</f>
        <v>0</v>
      </c>
      <c r="CD35" s="42">
        <f>SUM($CD$21:$CD$23)</f>
        <v>0</v>
      </c>
      <c r="CE35" s="114">
        <f t="shared" si="11"/>
        <v>0</v>
      </c>
      <c r="CF35" s="57"/>
      <c r="CG35" s="42">
        <f>SUM($CG$21:$CG$23)</f>
        <v>0</v>
      </c>
      <c r="CH35" s="42">
        <f>SUM($CH$21:$CH$23)</f>
        <v>0</v>
      </c>
      <c r="CI35" s="42">
        <f>SUM($CI$21:$CI$23)</f>
        <v>0</v>
      </c>
      <c r="CJ35" s="113">
        <f>SUM(CG35:CI35)</f>
        <v>0</v>
      </c>
      <c r="CK35" s="63"/>
      <c r="CL35" s="136">
        <f>SUM($CL$21:$CL$23)</f>
        <v>0</v>
      </c>
      <c r="CM35" s="42">
        <f>SUM($CM$21:$CM$23)</f>
        <v>0</v>
      </c>
      <c r="CN35" s="42">
        <f>SUM($CN$21:$CN$23)</f>
        <v>0</v>
      </c>
      <c r="CO35" s="42">
        <f>SUM($CO$21:$CO$23)</f>
        <v>0</v>
      </c>
      <c r="CP35" s="42">
        <f>SUM($CP$21:$CP$23)</f>
        <v>0</v>
      </c>
      <c r="CQ35" s="42">
        <f>SUM($CQ$21:$CQ$23)</f>
        <v>0</v>
      </c>
      <c r="CR35" s="113">
        <f>SUM(CL35:CQ35)</f>
        <v>0</v>
      </c>
      <c r="CS35" s="74">
        <f>SUM($CS$21:$CS$23)</f>
        <v>0</v>
      </c>
      <c r="CT35" s="118">
        <f>BO35+BW35+BX35+BY35+CJ35+CE35+CR35+CS35</f>
        <v>2997</v>
      </c>
      <c r="CU35" s="141">
        <f>SUM($CU$21:$CU$23)</f>
        <v>0</v>
      </c>
      <c r="CV35" s="144">
        <f>SUM($CV$21:$CV$23)</f>
        <v>0</v>
      </c>
      <c r="CW35" s="63"/>
      <c r="CX35" s="104">
        <f>SUM($CX$21:$CX$23)</f>
        <v>271510</v>
      </c>
      <c r="CY35" s="63">
        <f>SUM($CY$21:$CY$23)</f>
        <v>0</v>
      </c>
      <c r="CZ35" s="63">
        <f>SUM($CZ$21:$CZ$23)</f>
        <v>0</v>
      </c>
      <c r="DA35" s="63"/>
      <c r="DB35" s="104">
        <f>SUM($DB$21:$DB$23)</f>
        <v>0</v>
      </c>
      <c r="DC35" s="43">
        <f>SUM($DC$21:$DC$23)</f>
        <v>0</v>
      </c>
      <c r="DD35" s="43">
        <f>SUM($DD$21:$DD$23)</f>
        <v>0</v>
      </c>
      <c r="DE35" s="113">
        <f>SUM(DB35:DD35)</f>
        <v>0</v>
      </c>
      <c r="DF35" s="112">
        <f>CX35+CZ35+DE35</f>
        <v>271510</v>
      </c>
      <c r="DG35" s="63"/>
      <c r="DH35" s="42">
        <f>SUM($DH$21:$DH$23)</f>
        <v>0</v>
      </c>
      <c r="DI35" s="42">
        <f>SUM($DI$21:$DI$23)</f>
        <v>0</v>
      </c>
      <c r="DJ35" s="42">
        <f>SUM($DJ$21:$DJ$23)</f>
        <v>0</v>
      </c>
      <c r="DK35" s="42">
        <f>SUM($DK$21:$DK$23)</f>
        <v>0</v>
      </c>
      <c r="DL35" s="42">
        <f>SUM($DL$21:$DL$23)</f>
        <v>5000</v>
      </c>
      <c r="DM35" s="42">
        <f>SUM($DM$21:$DM$23)</f>
        <v>0</v>
      </c>
      <c r="DN35" s="42">
        <f>SUM($DN$21:$DN$23)</f>
        <v>30052</v>
      </c>
      <c r="DO35" s="42">
        <f>SUM($DO$21:$DO$23)</f>
        <v>0</v>
      </c>
      <c r="DP35" s="42">
        <f>SUM($DP$21:$DP$23)</f>
        <v>0</v>
      </c>
      <c r="DQ35" s="42">
        <f>SUM($DQ$21:$DQ$23)</f>
        <v>0</v>
      </c>
      <c r="DR35" s="42">
        <f>SUM($DR$21:$DR$23)</f>
        <v>0</v>
      </c>
      <c r="DS35" s="112">
        <f t="shared" si="15"/>
        <v>35052</v>
      </c>
      <c r="DT35" s="42">
        <f>SUM($DT$21:$DT$23)</f>
        <v>0</v>
      </c>
      <c r="DU35" s="42">
        <f>SUM($DU$21:$DU$23)</f>
        <v>0</v>
      </c>
      <c r="DV35" s="79">
        <f>SUM($DV$21:$DV$23)</f>
        <v>792325</v>
      </c>
      <c r="DW35" s="119">
        <f t="shared" si="2"/>
        <v>2148862</v>
      </c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</row>
    <row r="36" spans="1:163" s="45" customFormat="1" ht="15" customHeight="1">
      <c r="A36" s="123"/>
      <c r="B36" s="124" t="s">
        <v>159</v>
      </c>
      <c r="C36" s="57"/>
      <c r="D36" s="56">
        <f>SUM($D$24:$D$26)</f>
        <v>0</v>
      </c>
      <c r="E36" s="42">
        <f>SUM($E$24:$E$26)</f>
        <v>0</v>
      </c>
      <c r="F36" s="42">
        <f>SUM($F$24:$F$26)</f>
        <v>0</v>
      </c>
      <c r="G36" s="42">
        <f>SUM($G$24:$G$26)</f>
        <v>0</v>
      </c>
      <c r="H36" s="42">
        <f>SUM($H$24:$H$26)</f>
        <v>0</v>
      </c>
      <c r="I36" s="42">
        <f>SUM($I$24:$I$26)</f>
        <v>0</v>
      </c>
      <c r="J36" s="42">
        <f>SUM($J$24:$J$26)</f>
        <v>0</v>
      </c>
      <c r="K36" s="112">
        <f t="shared" si="3"/>
        <v>0</v>
      </c>
      <c r="L36" s="43"/>
      <c r="M36" s="57"/>
      <c r="N36" s="42">
        <f>SUM($N$24:$N$26)</f>
        <v>0</v>
      </c>
      <c r="O36" s="42">
        <f>SUM($O$24:$O$26)</f>
        <v>0</v>
      </c>
      <c r="P36" s="42">
        <f>SUM($P$24:$P$26)</f>
        <v>0</v>
      </c>
      <c r="Q36" s="42">
        <f>SUM($Q$24:$Q$26)</f>
        <v>23683</v>
      </c>
      <c r="R36" s="113">
        <f t="shared" si="4"/>
        <v>23683</v>
      </c>
      <c r="S36" s="63"/>
      <c r="T36" s="104">
        <f>SUM($T$24:$T$26)</f>
        <v>0</v>
      </c>
      <c r="U36" s="104">
        <f>SUM($U$24:$U$26)</f>
        <v>0</v>
      </c>
      <c r="V36" s="113">
        <f t="shared" si="5"/>
        <v>0</v>
      </c>
      <c r="W36" s="43"/>
      <c r="X36" s="42">
        <f>SUM($X$24:$X$26)</f>
        <v>0</v>
      </c>
      <c r="Y36" s="42">
        <f>SUM($Y$24:$Y$26)</f>
        <v>0</v>
      </c>
      <c r="Z36" s="42">
        <f>SUM($Z$24:$Z$26)</f>
        <v>0</v>
      </c>
      <c r="AA36" s="42">
        <f>SUM($AA$24:$AA$26)</f>
        <v>0</v>
      </c>
      <c r="AB36" s="42">
        <f>SUM($AB$24:$AB$26)</f>
        <v>0</v>
      </c>
      <c r="AC36" s="42">
        <f>SUM($AC$24:$AC$26)</f>
        <v>0</v>
      </c>
      <c r="AD36" s="129">
        <f>SUM($AD$24:$AD$26)</f>
        <v>0</v>
      </c>
      <c r="AE36" s="43">
        <f>SUM($AE$24:$AE$26)</f>
        <v>0</v>
      </c>
      <c r="AF36" s="114">
        <f t="shared" si="6"/>
        <v>0</v>
      </c>
      <c r="AG36" s="63"/>
      <c r="AH36" s="57">
        <f>SUM($AH$24:$AH$26)</f>
        <v>0</v>
      </c>
      <c r="AI36" s="43">
        <f>SUM($AI$24:$AI$26)</f>
        <v>0</v>
      </c>
      <c r="AJ36" s="43">
        <f>SUM($AJ$24:$AJ$26)</f>
        <v>0</v>
      </c>
      <c r="AK36" s="113">
        <f t="shared" si="7"/>
        <v>0</v>
      </c>
      <c r="AL36" s="63"/>
      <c r="AM36" s="42">
        <f>SUM($AM$24:$AM$26)</f>
        <v>0</v>
      </c>
      <c r="AN36" s="42">
        <f>SUM($AN$24:$AN$26)</f>
        <v>0</v>
      </c>
      <c r="AO36" s="42">
        <f>SUM($AO$24:$AO$26)</f>
        <v>49981</v>
      </c>
      <c r="AP36" s="42">
        <f>SUM($AP$24:$AP$26)</f>
        <v>54532</v>
      </c>
      <c r="AQ36" s="42">
        <f>SUM($AQ$24:$AQ$26)</f>
        <v>0</v>
      </c>
      <c r="AR36" s="42">
        <f>SUM($AR$24:$AR$26)</f>
        <v>319963</v>
      </c>
      <c r="AS36" s="42">
        <f>SUM($AS$24:$AS$26)</f>
        <v>0</v>
      </c>
      <c r="AT36" s="42">
        <f>SUM($AT$24:$AT$26)</f>
        <v>0</v>
      </c>
      <c r="AU36" s="42">
        <f>SUM($AU$24:$AU$26)</f>
        <v>0</v>
      </c>
      <c r="AV36" s="42">
        <f>SUM($AV$24:$AV$26)</f>
        <v>34539</v>
      </c>
      <c r="AW36" s="42">
        <f>SUM($AW$24:$AW$26)</f>
        <v>0</v>
      </c>
      <c r="AX36" s="42">
        <f>SUM($AX$24:$AX$26)</f>
        <v>0</v>
      </c>
      <c r="AY36" s="42">
        <f>SUM($AY$24:$AY$26)</f>
        <v>0</v>
      </c>
      <c r="AZ36" s="42">
        <f>SUM($AZ$24:$AZ$26)</f>
        <v>0</v>
      </c>
      <c r="BA36" s="42">
        <f>SUM($BA$24:$BA$26)</f>
        <v>0</v>
      </c>
      <c r="BB36" s="42">
        <f>SUM($BB$24:$BB$26)</f>
        <v>0</v>
      </c>
      <c r="BC36" s="42">
        <f>SUM($BC$24:$BC$26)</f>
        <v>0</v>
      </c>
      <c r="BD36" s="114">
        <f>SUM(AM36:BC36)</f>
        <v>459015</v>
      </c>
      <c r="BE36" s="70">
        <f>SUM($BE$24:$BE$26)</f>
        <v>0</v>
      </c>
      <c r="BF36" s="112">
        <f>R36+V36+AF36+AK36+BD36+BE36</f>
        <v>482698</v>
      </c>
      <c r="BG36" s="63"/>
      <c r="BH36" s="84"/>
      <c r="BI36" s="70">
        <f>SUM($BI$24:$BI$26)</f>
        <v>0</v>
      </c>
      <c r="BJ36" s="70">
        <f>SUM($BJ$24:$BJ$26)</f>
        <v>0</v>
      </c>
      <c r="BK36" s="70">
        <f>SUM($BK$24:$BK$26)</f>
        <v>0</v>
      </c>
      <c r="BL36" s="70">
        <f>SUM($BL$24:$BL$26)</f>
        <v>0</v>
      </c>
      <c r="BM36" s="70">
        <f>SUM($BM$24:$BM$26)</f>
        <v>0</v>
      </c>
      <c r="BN36" s="70">
        <f>SUM($BN$24:$BN$26)</f>
        <v>0</v>
      </c>
      <c r="BO36" s="114">
        <f>SUM(BI36:BN36)</f>
        <v>0</v>
      </c>
      <c r="BP36" s="84"/>
      <c r="BQ36" s="42">
        <f>SUM($BQ$24:$BQ$26)</f>
        <v>4499</v>
      </c>
      <c r="BR36" s="42">
        <f>SUM($BR$24:$BR$26)</f>
        <v>0</v>
      </c>
      <c r="BS36" s="42">
        <f>SUM($BS$24:$BS$26)</f>
        <v>0</v>
      </c>
      <c r="BT36" s="42">
        <f>SUM($BT$24:$BT$26)</f>
        <v>0</v>
      </c>
      <c r="BU36" s="42">
        <f>SUM($BU$24:$BU$26)</f>
        <v>43843</v>
      </c>
      <c r="BV36" s="42">
        <f>SUM($BV$24:$BV$26)</f>
        <v>0</v>
      </c>
      <c r="BW36" s="113">
        <f t="shared" si="10"/>
        <v>48342</v>
      </c>
      <c r="BX36" s="42">
        <f>SUM($BX$24:$BX$26)</f>
        <v>0</v>
      </c>
      <c r="BY36" s="42">
        <f>SUM($BY$24:$BY$26)</f>
        <v>0</v>
      </c>
      <c r="BZ36" s="43"/>
      <c r="CA36" s="42">
        <f>SUM($CA$24:$CA$26)</f>
        <v>0</v>
      </c>
      <c r="CB36" s="42">
        <f>SUM($CB$24:$CB$26)</f>
        <v>0</v>
      </c>
      <c r="CC36" s="42">
        <f>SUM($CC$24:$CC$26)</f>
        <v>0</v>
      </c>
      <c r="CD36" s="42">
        <f>SUM($CD$24:$CD$26)</f>
        <v>40346</v>
      </c>
      <c r="CE36" s="114">
        <f t="shared" si="11"/>
        <v>40346</v>
      </c>
      <c r="CF36" s="57"/>
      <c r="CG36" s="42">
        <f>SUM($CG$24:$CG$26)</f>
        <v>0</v>
      </c>
      <c r="CH36" s="42">
        <f>SUM($CH$24:$CH$26)</f>
        <v>0</v>
      </c>
      <c r="CI36" s="42">
        <f>SUM($CI$24:$CI$26)</f>
        <v>0</v>
      </c>
      <c r="CJ36" s="113">
        <f>SUM(CG36:CI36)</f>
        <v>0</v>
      </c>
      <c r="CK36" s="63"/>
      <c r="CL36" s="136">
        <f>SUM($CL$24:$CL$26)</f>
        <v>0</v>
      </c>
      <c r="CM36" s="42">
        <f>SUM($CM$24:$CM$26)</f>
        <v>0</v>
      </c>
      <c r="CN36" s="42">
        <f>SUM($CN$24:$CN$26)</f>
        <v>0</v>
      </c>
      <c r="CO36" s="42">
        <f>SUM($CO$24:$CO$26)</f>
        <v>35873</v>
      </c>
      <c r="CP36" s="42">
        <f>SUM($CP$24:$CP$26)</f>
        <v>0</v>
      </c>
      <c r="CQ36" s="42">
        <f>SUM($CQ$24:$CQ$26)</f>
        <v>0</v>
      </c>
      <c r="CR36" s="113">
        <f>SUM(CL36:CQ36)</f>
        <v>35873</v>
      </c>
      <c r="CS36" s="74">
        <f>SUM($CS$24:$CS$26)</f>
        <v>0</v>
      </c>
      <c r="CT36" s="118">
        <f>BO36+BW36+BX36+BY36+CJ36+CE36+CR36+CS36</f>
        <v>124561</v>
      </c>
      <c r="CU36" s="141">
        <f>SUM($CU$24:$CU$26)</f>
        <v>0</v>
      </c>
      <c r="CV36" s="144">
        <f>SUM($CV$24:$CV$26)</f>
        <v>0</v>
      </c>
      <c r="CW36" s="63"/>
      <c r="CX36" s="104">
        <f>SUM($CX$24:$CX$26)</f>
        <v>437334</v>
      </c>
      <c r="CY36" s="63">
        <f>SUM($CY$24:$CY$26)</f>
        <v>0</v>
      </c>
      <c r="CZ36" s="63">
        <f>SUM($CZ$24:$CZ$26)</f>
        <v>0</v>
      </c>
      <c r="DA36" s="63"/>
      <c r="DB36" s="104">
        <f>SUM($DB$24:$DB$26)</f>
        <v>0</v>
      </c>
      <c r="DC36" s="43">
        <f>SUM($DC$24:$DC$26)</f>
        <v>0</v>
      </c>
      <c r="DD36" s="43">
        <f>SUM($DD$24:$DD$26)</f>
        <v>0</v>
      </c>
      <c r="DE36" s="113">
        <f>SUM(DB36:DD36)</f>
        <v>0</v>
      </c>
      <c r="DF36" s="112">
        <f>CX36+CZ36+DE36</f>
        <v>437334</v>
      </c>
      <c r="DG36" s="63"/>
      <c r="DH36" s="42">
        <f>SUM($DH$24:$DH$26)</f>
        <v>0</v>
      </c>
      <c r="DI36" s="42">
        <f>SUM($DI$24:$DI$26)</f>
        <v>0</v>
      </c>
      <c r="DJ36" s="42">
        <f>SUM($DJ$24:$DJ$26)</f>
        <v>0</v>
      </c>
      <c r="DK36" s="42">
        <f>SUM($DK$24:$DK$26)</f>
        <v>0</v>
      </c>
      <c r="DL36" s="42">
        <f>SUM($DL$24:$DL$26)</f>
        <v>43928</v>
      </c>
      <c r="DM36" s="42">
        <f>SUM($DM$24:$DM$26)</f>
        <v>0</v>
      </c>
      <c r="DN36" s="42">
        <f>SUM($DN$24:$DN$26)</f>
        <v>54112</v>
      </c>
      <c r="DO36" s="42">
        <f>SUM($DO$24:$DO$26)</f>
        <v>0</v>
      </c>
      <c r="DP36" s="42">
        <f>SUM($DP$24:$DP$26)</f>
        <v>0</v>
      </c>
      <c r="DQ36" s="42">
        <f>SUM($DQ$24:$DQ$26)</f>
        <v>0</v>
      </c>
      <c r="DR36" s="42">
        <f>SUM($DR$24:$DR$26)</f>
        <v>0</v>
      </c>
      <c r="DS36" s="112">
        <f t="shared" si="15"/>
        <v>98040</v>
      </c>
      <c r="DT36" s="42">
        <f>SUM($DT$24:$DT$26)</f>
        <v>0</v>
      </c>
      <c r="DU36" s="42">
        <f>SUM($DU$24:$DU$26)</f>
        <v>0</v>
      </c>
      <c r="DV36" s="79">
        <f>SUM($DV$24:$DV$26)</f>
        <v>990263</v>
      </c>
      <c r="DW36" s="119">
        <f t="shared" si="2"/>
        <v>2132896</v>
      </c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</row>
    <row r="37" spans="1:163" s="45" customFormat="1" ht="15" customHeight="1">
      <c r="A37" s="123"/>
      <c r="B37" s="124" t="s">
        <v>160</v>
      </c>
      <c r="C37" s="57"/>
      <c r="D37" s="56">
        <f>SUM($D$27:$D$29)</f>
        <v>0</v>
      </c>
      <c r="E37" s="42">
        <f>SUM($E$27:$E$29)</f>
        <v>0</v>
      </c>
      <c r="F37" s="42">
        <f>SUM($F$27:$F$29)</f>
        <v>0</v>
      </c>
      <c r="G37" s="42">
        <f>SUM($G$27:$G$29)</f>
        <v>0</v>
      </c>
      <c r="H37" s="42">
        <f>SUM($H$27:$H$29)</f>
        <v>0</v>
      </c>
      <c r="I37" s="42">
        <f>SUM($I$27:$I$29)</f>
        <v>0</v>
      </c>
      <c r="J37" s="42">
        <f>SUM($J$27:$J$29)</f>
        <v>0</v>
      </c>
      <c r="K37" s="112">
        <f t="shared" si="3"/>
        <v>0</v>
      </c>
      <c r="L37" s="43"/>
      <c r="M37" s="57"/>
      <c r="N37" s="42">
        <f>SUM($N$27:$N$29)</f>
        <v>54632</v>
      </c>
      <c r="O37" s="42">
        <f>SUM($O$27:$O$29)</f>
        <v>0</v>
      </c>
      <c r="P37" s="42">
        <f>SUM($P$27:$P$29)</f>
        <v>0</v>
      </c>
      <c r="Q37" s="42">
        <f>SUM($Q$27:$Q$29)</f>
        <v>95967</v>
      </c>
      <c r="R37" s="113">
        <f t="shared" si="4"/>
        <v>150599</v>
      </c>
      <c r="S37" s="63"/>
      <c r="T37" s="104">
        <f>SUM($T$27:$T$29)</f>
        <v>0</v>
      </c>
      <c r="U37" s="104">
        <f>SUM($U$27:$U$29)</f>
        <v>0</v>
      </c>
      <c r="V37" s="113">
        <f t="shared" si="5"/>
        <v>0</v>
      </c>
      <c r="W37" s="43"/>
      <c r="X37" s="42">
        <f>SUM($X$27:$X$29)</f>
        <v>0</v>
      </c>
      <c r="Y37" s="42">
        <f>SUM($Y$27:$Y$29)</f>
        <v>0</v>
      </c>
      <c r="Z37" s="42">
        <f>SUM($Z$27:$Z$29)</f>
        <v>0</v>
      </c>
      <c r="AA37" s="42">
        <f>SUM($AA$27:$AA$29)</f>
        <v>0</v>
      </c>
      <c r="AB37" s="42">
        <f>SUM($AB$27:$AB$29)</f>
        <v>0</v>
      </c>
      <c r="AC37" s="42">
        <f>SUM($AC$27:$AC$29)</f>
        <v>0</v>
      </c>
      <c r="AD37" s="129">
        <f>SUM($AD$27:$AD$29)</f>
        <v>0</v>
      </c>
      <c r="AE37" s="43">
        <f>SUM($AE$27:$AE$29)</f>
        <v>0</v>
      </c>
      <c r="AF37" s="114">
        <f t="shared" si="6"/>
        <v>0</v>
      </c>
      <c r="AG37" s="63"/>
      <c r="AH37" s="57">
        <f>SUM($AH$27:$AH$29)</f>
        <v>47793</v>
      </c>
      <c r="AI37" s="43">
        <f>SUM($AI$27:$AI$29)</f>
        <v>0</v>
      </c>
      <c r="AJ37" s="43">
        <f>SUM($AJ$27:$AJ$29)</f>
        <v>0</v>
      </c>
      <c r="AK37" s="113">
        <f t="shared" si="7"/>
        <v>47793</v>
      </c>
      <c r="AL37" s="63"/>
      <c r="AM37" s="42">
        <f>SUM($AM$27:$AM$29)</f>
        <v>0</v>
      </c>
      <c r="AN37" s="42">
        <f>SUM($AN$27:$AN$29)</f>
        <v>0</v>
      </c>
      <c r="AO37" s="42">
        <f>SUM($AO$27:$AO$29)</f>
        <v>51226</v>
      </c>
      <c r="AP37" s="42">
        <f>SUM($AP$27:$AP$29)</f>
        <v>134401</v>
      </c>
      <c r="AQ37" s="42">
        <f>SUM($AQ$27:$AQ$29)</f>
        <v>0</v>
      </c>
      <c r="AR37" s="42">
        <f>SUM($AR$27:$AR$29)</f>
        <v>385572</v>
      </c>
      <c r="AS37" s="42">
        <f>SUM($AS$27:$AS$29)</f>
        <v>0</v>
      </c>
      <c r="AT37" s="42">
        <f>SUM($AT$27:$AT$29)</f>
        <v>0</v>
      </c>
      <c r="AU37" s="42">
        <f>SUM($AU$27:$AU$29)</f>
        <v>0</v>
      </c>
      <c r="AV37" s="42">
        <f>SUM($AV$27:$AV$29)</f>
        <v>85065</v>
      </c>
      <c r="AW37" s="42">
        <f>SUM($AW$27:$AW$29)</f>
        <v>0</v>
      </c>
      <c r="AX37" s="42">
        <f>SUM($AX$27:$AX$29)</f>
        <v>0</v>
      </c>
      <c r="AY37" s="42">
        <f>SUM($AY$27:$AY$29)</f>
        <v>0</v>
      </c>
      <c r="AZ37" s="42">
        <f>SUM($AZ$27:$AZ$29)</f>
        <v>0</v>
      </c>
      <c r="BA37" s="42">
        <f>SUM($BA$27:$BA$29)</f>
        <v>0</v>
      </c>
      <c r="BB37" s="42">
        <f>SUM($BB$27:$BB$29)</f>
        <v>0</v>
      </c>
      <c r="BC37" s="42">
        <f>SUM($BC$27:$BC$29)</f>
        <v>0</v>
      </c>
      <c r="BD37" s="114">
        <f>SUM(AM37:BC37)</f>
        <v>656264</v>
      </c>
      <c r="BE37" s="70">
        <f>SUM($BE$27:$BE$29)</f>
        <v>0</v>
      </c>
      <c r="BF37" s="112">
        <f>R37+V37+AF37+AK37+BD37+BE37</f>
        <v>854656</v>
      </c>
      <c r="BG37" s="63"/>
      <c r="BH37" s="84"/>
      <c r="BI37" s="70">
        <f>SUM($BI$27:$BI$29)</f>
        <v>0</v>
      </c>
      <c r="BJ37" s="70">
        <f>SUM($BJ$27:$BJ$29)</f>
        <v>0</v>
      </c>
      <c r="BK37" s="70">
        <f>SUM($BK$27:$BK$29)</f>
        <v>70135</v>
      </c>
      <c r="BL37" s="70">
        <f>SUM($BL$27:$BL$29)</f>
        <v>0</v>
      </c>
      <c r="BM37" s="70">
        <f>SUM($BM$27:$BM$29)</f>
        <v>0</v>
      </c>
      <c r="BN37" s="70">
        <f>SUM($BN$27:$BN$29)</f>
        <v>0</v>
      </c>
      <c r="BO37" s="114">
        <f>SUM(BI37:BN37)</f>
        <v>70135</v>
      </c>
      <c r="BP37" s="84"/>
      <c r="BQ37" s="42">
        <f>SUM($BQ$27:$BQ$29)</f>
        <v>2620</v>
      </c>
      <c r="BR37" s="42">
        <f>SUM($BR$27:$BR$29)</f>
        <v>0</v>
      </c>
      <c r="BS37" s="42">
        <f>SUM($BS$27:$BS$29)</f>
        <v>0</v>
      </c>
      <c r="BT37" s="42">
        <f>SUM($BT$27:$BT$29)</f>
        <v>379</v>
      </c>
      <c r="BU37" s="42">
        <f>SUM($BU$27:$BU$29)</f>
        <v>0</v>
      </c>
      <c r="BV37" s="42">
        <f>SUM($BV$27:$BV$29)</f>
        <v>0</v>
      </c>
      <c r="BW37" s="113">
        <f t="shared" si="10"/>
        <v>2999</v>
      </c>
      <c r="BX37" s="42">
        <f>SUM($BX$27:$BX$29)</f>
        <v>0</v>
      </c>
      <c r="BY37" s="42">
        <f>SUM($BY$27:$BY$29)</f>
        <v>0</v>
      </c>
      <c r="BZ37" s="43"/>
      <c r="CA37" s="42">
        <f>SUM($CA$27:$CA$29)</f>
        <v>0</v>
      </c>
      <c r="CB37" s="42">
        <f>SUM($CB$27:$CB$29)</f>
        <v>0</v>
      </c>
      <c r="CC37" s="42">
        <f>SUM($CC$27:$CC$29)</f>
        <v>0</v>
      </c>
      <c r="CD37" s="42">
        <f>SUM($CD$27:$CD$29)</f>
        <v>0</v>
      </c>
      <c r="CE37" s="114">
        <f t="shared" si="11"/>
        <v>0</v>
      </c>
      <c r="CF37" s="57"/>
      <c r="CG37" s="42">
        <f>SUM($CG$27:$CG$29)</f>
        <v>0</v>
      </c>
      <c r="CH37" s="42">
        <f>SUM($CH$27:$CH$29)</f>
        <v>0</v>
      </c>
      <c r="CI37" s="42">
        <f>SUM($CI$27:$CI$29)</f>
        <v>0</v>
      </c>
      <c r="CJ37" s="113">
        <f>SUM(CG37:CI37)</f>
        <v>0</v>
      </c>
      <c r="CK37" s="63"/>
      <c r="CL37" s="136">
        <f>SUM($CL$27:$CL$29)</f>
        <v>0</v>
      </c>
      <c r="CM37" s="42">
        <f>SUM($CM$27:$CM$29)</f>
        <v>0</v>
      </c>
      <c r="CN37" s="42">
        <f>SUM($CN$27:$CN$29)</f>
        <v>0</v>
      </c>
      <c r="CO37" s="42">
        <f>SUM($CO$27:$CO$29)</f>
        <v>0</v>
      </c>
      <c r="CP37" s="42">
        <f>SUM($CP$27:$CP$29)</f>
        <v>0</v>
      </c>
      <c r="CQ37" s="42">
        <f>SUM($CQ$27:$CQ$29)</f>
        <v>0</v>
      </c>
      <c r="CR37" s="113">
        <f>SUM(CL37:CQ37)</f>
        <v>0</v>
      </c>
      <c r="CS37" s="74">
        <f>SUM($CS$27:$CS$29)</f>
        <v>0</v>
      </c>
      <c r="CT37" s="118">
        <f>BO37+BW37+BX37+BY37+CJ37+CE37+CR37+CS37</f>
        <v>73134</v>
      </c>
      <c r="CU37" s="141">
        <f>SUM($CU$27:$CU$29)</f>
        <v>26938</v>
      </c>
      <c r="CV37" s="144">
        <f>SUM($CV$27:$CV$29)</f>
        <v>0</v>
      </c>
      <c r="CW37" s="63"/>
      <c r="CX37" s="104">
        <f>SUM($CX$27:$CX$29)</f>
        <v>532078</v>
      </c>
      <c r="CY37" s="63">
        <f>SUM($CY$27:$CY$29)</f>
        <v>0</v>
      </c>
      <c r="CZ37" s="63">
        <f>SUM($CZ$27:$CZ$29)</f>
        <v>0</v>
      </c>
      <c r="DA37" s="63"/>
      <c r="DB37" s="104">
        <f>SUM($DB$27:$DB$29)</f>
        <v>0</v>
      </c>
      <c r="DC37" s="43">
        <f>SUM($DC$27:$DC$29)</f>
        <v>0</v>
      </c>
      <c r="DD37" s="43">
        <f>SUM($DD$27:$DD$29)</f>
        <v>0</v>
      </c>
      <c r="DE37" s="113">
        <f>SUM(DB37:DD37)</f>
        <v>0</v>
      </c>
      <c r="DF37" s="112">
        <f>CX37+CZ37+DE37</f>
        <v>532078</v>
      </c>
      <c r="DG37" s="63"/>
      <c r="DH37" s="42">
        <f>SUM($DH$27:$DH$29)</f>
        <v>0</v>
      </c>
      <c r="DI37" s="42">
        <f>SUM($DI$27:$DI$29)</f>
        <v>0</v>
      </c>
      <c r="DJ37" s="42">
        <f>SUM($DJ$27:$DJ$29)</f>
        <v>0</v>
      </c>
      <c r="DK37" s="42">
        <f>SUM($DK$27:$DK$29)</f>
        <v>0</v>
      </c>
      <c r="DL37" s="42">
        <f>SUM($DL$27:$DL$29)</f>
        <v>41274</v>
      </c>
      <c r="DM37" s="42">
        <f>SUM($DM$27:$DM$29)</f>
        <v>0</v>
      </c>
      <c r="DN37" s="42">
        <f>SUM($DN$27:$DN$29)</f>
        <v>23748</v>
      </c>
      <c r="DO37" s="42">
        <f>SUM($DO$27:$DO$29)</f>
        <v>0</v>
      </c>
      <c r="DP37" s="42">
        <f>SUM($DP$27:$DP$29)</f>
        <v>0</v>
      </c>
      <c r="DQ37" s="42">
        <f>SUM($DQ$27:$DQ$29)</f>
        <v>0</v>
      </c>
      <c r="DR37" s="42">
        <f>SUM($DR$27:$DR$29)</f>
        <v>16038</v>
      </c>
      <c r="DS37" s="112">
        <f t="shared" si="15"/>
        <v>81060</v>
      </c>
      <c r="DT37" s="42">
        <f>SUM($DT$27:$DT$29)</f>
        <v>0</v>
      </c>
      <c r="DU37" s="42">
        <f>SUM($DU$27:$DU$29)</f>
        <v>0</v>
      </c>
      <c r="DV37" s="79">
        <f>SUM($DV$27:$DV$29)</f>
        <v>972066</v>
      </c>
      <c r="DW37" s="119">
        <f t="shared" si="2"/>
        <v>2539932</v>
      </c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</row>
    <row r="38" spans="1:163" s="45" customFormat="1" ht="15" customHeight="1">
      <c r="A38" s="123"/>
      <c r="B38" s="124" t="s">
        <v>161</v>
      </c>
      <c r="C38" s="57"/>
      <c r="D38" s="56">
        <f>SUM($D$30:$D$32)</f>
        <v>0</v>
      </c>
      <c r="E38" s="42">
        <f>SUM($E$30:$E$32)</f>
        <v>0</v>
      </c>
      <c r="F38" s="42">
        <f>SUM($F$30:$F$32)</f>
        <v>0</v>
      </c>
      <c r="G38" s="42">
        <f>SUM($G$30:$G$32)</f>
        <v>0</v>
      </c>
      <c r="H38" s="42">
        <f>SUM($H$30:$H$32)</f>
        <v>0</v>
      </c>
      <c r="I38" s="42">
        <f>SUM($I$30:$I$32)</f>
        <v>0</v>
      </c>
      <c r="J38" s="42">
        <f>SUM($J$30:$J$32)</f>
        <v>0</v>
      </c>
      <c r="K38" s="112">
        <f t="shared" si="3"/>
        <v>0</v>
      </c>
      <c r="L38" s="43"/>
      <c r="M38" s="57"/>
      <c r="N38" s="42">
        <f>SUM($N$30:$N$32)</f>
        <v>317082</v>
      </c>
      <c r="O38" s="42">
        <f>SUM($O$30:$O$32)</f>
        <v>0</v>
      </c>
      <c r="P38" s="42">
        <f>SUM($P$30:$P$32)</f>
        <v>0</v>
      </c>
      <c r="Q38" s="42">
        <f>SUM($Q$30:$Q$32)</f>
        <v>165294</v>
      </c>
      <c r="R38" s="113">
        <f t="shared" si="4"/>
        <v>482376</v>
      </c>
      <c r="S38" s="63"/>
      <c r="T38" s="104">
        <f>SUM($T$30:$T$32)</f>
        <v>0</v>
      </c>
      <c r="U38" s="104">
        <f>SUM($U$30:$U$32)</f>
        <v>0</v>
      </c>
      <c r="V38" s="113">
        <f t="shared" si="5"/>
        <v>0</v>
      </c>
      <c r="W38" s="43"/>
      <c r="X38" s="42">
        <f>SUM($X$30:$X$32)</f>
        <v>0</v>
      </c>
      <c r="Y38" s="42">
        <f>SUM($Y$30:$Y$32)</f>
        <v>0</v>
      </c>
      <c r="Z38" s="42">
        <f>SUM($Z$30:$Z$32)</f>
        <v>39715</v>
      </c>
      <c r="AA38" s="42">
        <f>SUM($AA$30:$AA$32)</f>
        <v>0</v>
      </c>
      <c r="AB38" s="42">
        <f>SUM($AB$30:$AB$32)</f>
        <v>0</v>
      </c>
      <c r="AC38" s="42">
        <f>SUM($AC$30:$AC$32)</f>
        <v>0</v>
      </c>
      <c r="AD38" s="129">
        <f>SUM($AD$30:$AD$32)</f>
        <v>0</v>
      </c>
      <c r="AE38" s="43">
        <f>SUM($AE$30:$AE$32)</f>
        <v>0</v>
      </c>
      <c r="AF38" s="114">
        <f t="shared" si="6"/>
        <v>39715</v>
      </c>
      <c r="AG38" s="63"/>
      <c r="AH38" s="57">
        <f>SUM($AH$30:$AH$32)</f>
        <v>47260</v>
      </c>
      <c r="AI38" s="43">
        <f>SUM($AI$30:$AI$32)</f>
        <v>0</v>
      </c>
      <c r="AJ38" s="43">
        <f>SUM($AJ$30:$AJ$32)</f>
        <v>0</v>
      </c>
      <c r="AK38" s="113">
        <f t="shared" si="7"/>
        <v>47260</v>
      </c>
      <c r="AL38" s="63"/>
      <c r="AM38" s="42">
        <f>SUM($AM$30:$AM$32)</f>
        <v>0</v>
      </c>
      <c r="AN38" s="42">
        <f>SUM($AN$30:$AN$32)</f>
        <v>0</v>
      </c>
      <c r="AO38" s="42">
        <f>SUM($AO$30:$AO$32)</f>
        <v>110942</v>
      </c>
      <c r="AP38" s="42">
        <f>SUM($AP$30:$AP$32)</f>
        <v>99111</v>
      </c>
      <c r="AQ38" s="42">
        <f>SUM($AQ$30:$AQ$32)</f>
        <v>0</v>
      </c>
      <c r="AR38" s="42">
        <f>SUM($AR$30:$AR$32)</f>
        <v>778766</v>
      </c>
      <c r="AS38" s="42">
        <f>SUM($AS$30:$AS$32)</f>
        <v>0</v>
      </c>
      <c r="AT38" s="42">
        <f>SUM($AT$30:$AT$32)</f>
        <v>0</v>
      </c>
      <c r="AU38" s="42">
        <f>SUM($AU$30:$AU$32)</f>
        <v>0</v>
      </c>
      <c r="AV38" s="42">
        <f>SUM($AV$30:$AV$32)</f>
        <v>64000</v>
      </c>
      <c r="AW38" s="42">
        <f>SUM($AW$30:$AW$32)</f>
        <v>0</v>
      </c>
      <c r="AX38" s="42">
        <f>SUM($AX$30:$AX$32)</f>
        <v>0</v>
      </c>
      <c r="AY38" s="42">
        <f>SUM($AY$30:$AY$32)</f>
        <v>0</v>
      </c>
      <c r="AZ38" s="42">
        <f>SUM($AZ$30:$AZ$32)</f>
        <v>0</v>
      </c>
      <c r="BA38" s="42">
        <f>SUM($BA$30:$BA$32)</f>
        <v>0</v>
      </c>
      <c r="BB38" s="42">
        <f>SUM($BB$30:$BB$32)</f>
        <v>0</v>
      </c>
      <c r="BC38" s="42">
        <f>SUM($BC$30:$BC$32)</f>
        <v>0</v>
      </c>
      <c r="BD38" s="114">
        <f>SUM(AM38:BC38)</f>
        <v>1052819</v>
      </c>
      <c r="BE38" s="70">
        <f>SUM($BE$30:$BE$32)</f>
        <v>0</v>
      </c>
      <c r="BF38" s="112">
        <f>R38+V38+AF38+AK38+BD38+BE38</f>
        <v>1622170</v>
      </c>
      <c r="BG38" s="63"/>
      <c r="BH38" s="84"/>
      <c r="BI38" s="70">
        <f>SUM($BI$30:$BI$32)</f>
        <v>0</v>
      </c>
      <c r="BJ38" s="70">
        <f>SUM($BJ$30:$BJ$32)</f>
        <v>0</v>
      </c>
      <c r="BK38" s="70">
        <f>SUM($BK$30:$BK$32)</f>
        <v>0</v>
      </c>
      <c r="BL38" s="70">
        <f>SUM($BL$30:$BL$32)</f>
        <v>0</v>
      </c>
      <c r="BM38" s="70">
        <f>SUM($BM$30:$BM$32)</f>
        <v>0</v>
      </c>
      <c r="BN38" s="70">
        <f>SUM($BN$30:$BN$32)</f>
        <v>0</v>
      </c>
      <c r="BO38" s="114">
        <f>SUM(BI38:BN38)</f>
        <v>0</v>
      </c>
      <c r="BP38" s="84"/>
      <c r="BQ38" s="42">
        <f>SUM($BQ$30:$BQ$32)</f>
        <v>1319</v>
      </c>
      <c r="BR38" s="42">
        <f>SUM($BR$30:$BR$32)</f>
        <v>0</v>
      </c>
      <c r="BS38" s="42">
        <f>SUM($BS$30:$BS$32)</f>
        <v>0</v>
      </c>
      <c r="BT38" s="42">
        <f>SUM($BT$30:$BT$32)</f>
        <v>1681</v>
      </c>
      <c r="BU38" s="42">
        <f>SUM($BU$30:$BU$32)</f>
        <v>0</v>
      </c>
      <c r="BV38" s="42">
        <f>SUM($BV$30:$BV$32)</f>
        <v>0</v>
      </c>
      <c r="BW38" s="113">
        <f t="shared" si="10"/>
        <v>3000</v>
      </c>
      <c r="BX38" s="42">
        <f>SUM($BX$30:$BX$32)</f>
        <v>0</v>
      </c>
      <c r="BY38" s="42">
        <f>SUM($BY$30:$BY$32)</f>
        <v>0</v>
      </c>
      <c r="BZ38" s="43"/>
      <c r="CA38" s="42">
        <f>SUM($CA$30:$CA$32)</f>
        <v>0</v>
      </c>
      <c r="CB38" s="42">
        <f>SUM($CB$30:$CB$32)</f>
        <v>0</v>
      </c>
      <c r="CC38" s="42">
        <f>SUM($CC$30:$CC$32)</f>
        <v>0</v>
      </c>
      <c r="CD38" s="42">
        <f>SUM($CD$30:$CD$32)</f>
        <v>38191</v>
      </c>
      <c r="CE38" s="114">
        <f t="shared" si="11"/>
        <v>38191</v>
      </c>
      <c r="CF38" s="57"/>
      <c r="CG38" s="42">
        <f>SUM($CG$30:$CG$32)</f>
        <v>0</v>
      </c>
      <c r="CH38" s="42">
        <f>SUM($CH$30:$CH$32)</f>
        <v>0</v>
      </c>
      <c r="CI38" s="42">
        <f>SUM($CI$30:$CI$32)</f>
        <v>0</v>
      </c>
      <c r="CJ38" s="113">
        <f>SUM(CG38:CI38)</f>
        <v>0</v>
      </c>
      <c r="CK38" s="63"/>
      <c r="CL38" s="136">
        <f>SUM($CL$30:$CL$32)</f>
        <v>0</v>
      </c>
      <c r="CM38" s="42">
        <f>SUM($CM$30:$CM$32)</f>
        <v>0</v>
      </c>
      <c r="CN38" s="42">
        <f>SUM($CN$30:$CN$32)</f>
        <v>0</v>
      </c>
      <c r="CO38" s="42">
        <f>SUM($CO$30:$CO$32)</f>
        <v>34729</v>
      </c>
      <c r="CP38" s="42">
        <f>SUM($CP$30:$CP$32)</f>
        <v>0</v>
      </c>
      <c r="CQ38" s="42">
        <f>SUM($CQ$30:$CQ$32)</f>
        <v>0</v>
      </c>
      <c r="CR38" s="113">
        <f>SUM(CL38:CQ38)</f>
        <v>34729</v>
      </c>
      <c r="CS38" s="74">
        <f>SUM($CS$30:$CS$32)</f>
        <v>0</v>
      </c>
      <c r="CT38" s="118">
        <f>BO38+BW38+BX38+BY38+CJ38+CE38+CR38+CS38</f>
        <v>75920</v>
      </c>
      <c r="CU38" s="141">
        <f>SUM($CU$30:$CU$32)</f>
        <v>0</v>
      </c>
      <c r="CV38" s="144">
        <f>SUM($CV$30:$CV$32)</f>
        <v>0</v>
      </c>
      <c r="CW38" s="63"/>
      <c r="CX38" s="104">
        <f>SUM($CX$30:$CX$32)</f>
        <v>610220</v>
      </c>
      <c r="CY38" s="63">
        <f>SUM($CY$30:$CY$32)</f>
        <v>0</v>
      </c>
      <c r="CZ38" s="63">
        <f>SUM($CZ$30:$CZ$32)</f>
        <v>28847</v>
      </c>
      <c r="DA38" s="63"/>
      <c r="DB38" s="104">
        <f>SUM($DB$30:$DB$32)</f>
        <v>0</v>
      </c>
      <c r="DC38" s="43">
        <f>SUM($DC$30:$DC$32)</f>
        <v>0</v>
      </c>
      <c r="DD38" s="43">
        <f>SUM($DD$30:$DD$32)</f>
        <v>0</v>
      </c>
      <c r="DE38" s="113">
        <f>SUM(DB38:DD38)</f>
        <v>0</v>
      </c>
      <c r="DF38" s="112">
        <f>CX38+CZ38+DE38</f>
        <v>639067</v>
      </c>
      <c r="DG38" s="63"/>
      <c r="DH38" s="42">
        <f>SUM($DH$30:$DH$32)</f>
        <v>0</v>
      </c>
      <c r="DI38" s="42">
        <f>SUM($DI$30:$DI$32)</f>
        <v>0</v>
      </c>
      <c r="DJ38" s="42">
        <f>SUM($DJ$30:$DJ$32)</f>
        <v>0</v>
      </c>
      <c r="DK38" s="42">
        <f>SUM($DK$30:$DK$32)</f>
        <v>0</v>
      </c>
      <c r="DL38" s="42">
        <f>SUM($DL$30:$DL$32)</f>
        <v>39028</v>
      </c>
      <c r="DM38" s="42">
        <f>SUM($DM$30:$DM$32)</f>
        <v>0</v>
      </c>
      <c r="DN38" s="42">
        <f>SUM($DN$30:$DN$32)</f>
        <v>39239</v>
      </c>
      <c r="DO38" s="42">
        <f>SUM($DO$30:$DO$32)</f>
        <v>0</v>
      </c>
      <c r="DP38" s="42">
        <f>SUM($DP$30:$DP$32)</f>
        <v>0</v>
      </c>
      <c r="DQ38" s="42">
        <f>SUM($DQ$30:$DQ$32)</f>
        <v>0</v>
      </c>
      <c r="DR38" s="42">
        <f>SUM($DR$30:$DR$32)</f>
        <v>0</v>
      </c>
      <c r="DS38" s="112">
        <f t="shared" si="15"/>
        <v>78267</v>
      </c>
      <c r="DT38" s="42">
        <f>SUM($DT$30:$DT$32)</f>
        <v>0</v>
      </c>
      <c r="DU38" s="42">
        <f>SUM($DU$30:$DU$32)</f>
        <v>0</v>
      </c>
      <c r="DV38" s="79">
        <f>SUM($DV$30:$DV$32)</f>
        <v>983676</v>
      </c>
      <c r="DW38" s="119">
        <f t="shared" si="2"/>
        <v>3399100</v>
      </c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</row>
    <row r="39" spans="1:163" s="45" customFormat="1" ht="15" customHeight="1">
      <c r="A39" s="123"/>
      <c r="B39" s="124"/>
      <c r="C39" s="57"/>
      <c r="D39" s="56"/>
      <c r="E39" s="42"/>
      <c r="F39" s="42"/>
      <c r="G39" s="42"/>
      <c r="H39" s="42"/>
      <c r="I39" s="42"/>
      <c r="J39" s="42"/>
      <c r="K39" s="112"/>
      <c r="L39" s="43"/>
      <c r="M39" s="57"/>
      <c r="N39" s="42"/>
      <c r="O39" s="42"/>
      <c r="P39" s="42"/>
      <c r="Q39" s="42"/>
      <c r="R39" s="113"/>
      <c r="S39" s="105"/>
      <c r="T39" s="106"/>
      <c r="U39" s="106"/>
      <c r="V39" s="113"/>
      <c r="W39" s="43"/>
      <c r="X39" s="42"/>
      <c r="Y39" s="42"/>
      <c r="Z39" s="42"/>
      <c r="AA39" s="42"/>
      <c r="AB39" s="42"/>
      <c r="AC39" s="42"/>
      <c r="AD39" s="129"/>
      <c r="AE39" s="43"/>
      <c r="AF39" s="114"/>
      <c r="AG39" s="63"/>
      <c r="AH39" s="57"/>
      <c r="AI39" s="43"/>
      <c r="AJ39" s="43"/>
      <c r="AK39" s="113"/>
      <c r="AL39" s="63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114"/>
      <c r="BE39" s="70"/>
      <c r="BF39" s="112"/>
      <c r="BG39" s="63"/>
      <c r="BH39" s="84"/>
      <c r="BI39" s="70"/>
      <c r="BJ39" s="70"/>
      <c r="BK39" s="70"/>
      <c r="BL39" s="70"/>
      <c r="BM39" s="70"/>
      <c r="BN39" s="70"/>
      <c r="BO39" s="114"/>
      <c r="BP39" s="84"/>
      <c r="BQ39" s="42"/>
      <c r="BR39" s="42"/>
      <c r="BS39" s="42"/>
      <c r="BT39" s="42"/>
      <c r="BU39" s="42"/>
      <c r="BV39" s="42"/>
      <c r="BW39" s="113"/>
      <c r="BX39" s="42"/>
      <c r="BY39" s="42"/>
      <c r="BZ39" s="43"/>
      <c r="CA39" s="42"/>
      <c r="CB39" s="42"/>
      <c r="CC39" s="42"/>
      <c r="CD39" s="42"/>
      <c r="CE39" s="114"/>
      <c r="CF39" s="57"/>
      <c r="CG39" s="42"/>
      <c r="CH39" s="42"/>
      <c r="CI39" s="42"/>
      <c r="CJ39" s="113"/>
      <c r="CK39" s="63"/>
      <c r="CL39" s="136"/>
      <c r="CM39" s="42"/>
      <c r="CN39" s="42"/>
      <c r="CO39" s="42"/>
      <c r="CP39" s="42"/>
      <c r="CQ39" s="42"/>
      <c r="CR39" s="113"/>
      <c r="CS39" s="74"/>
      <c r="CT39" s="118"/>
      <c r="CU39" s="141"/>
      <c r="CV39" s="144"/>
      <c r="CW39" s="63"/>
      <c r="CX39" s="104"/>
      <c r="CY39" s="63"/>
      <c r="CZ39" s="63"/>
      <c r="DA39" s="63"/>
      <c r="DB39" s="104"/>
      <c r="DC39" s="43"/>
      <c r="DD39" s="43"/>
      <c r="DE39" s="113"/>
      <c r="DF39" s="112"/>
      <c r="DG39" s="63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112"/>
      <c r="DT39" s="42"/>
      <c r="DU39" s="42"/>
      <c r="DV39" s="79"/>
      <c r="DW39" s="119">
        <f t="shared" si="2"/>
        <v>0</v>
      </c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</row>
    <row r="40" spans="1:163" s="45" customFormat="1" ht="15" customHeight="1">
      <c r="A40" s="123"/>
      <c r="B40" s="124" t="s">
        <v>162</v>
      </c>
      <c r="C40" s="57"/>
      <c r="D40" s="56">
        <f>SUM($D$18:$D$23)</f>
        <v>0</v>
      </c>
      <c r="E40" s="42">
        <f>SUM($E$18:$E$23)</f>
        <v>0</v>
      </c>
      <c r="F40" s="42">
        <f>SUM($F$18:$F$23)</f>
        <v>0</v>
      </c>
      <c r="G40" s="42">
        <f>SUM($G$18:$G$23)</f>
        <v>0</v>
      </c>
      <c r="H40" s="42">
        <f>SUM($H$18:$H$23)</f>
        <v>0</v>
      </c>
      <c r="I40" s="42">
        <f>SUM($I$18:$I$23)</f>
        <v>0</v>
      </c>
      <c r="J40" s="42">
        <f>SUM($J$18:$J$23)</f>
        <v>0</v>
      </c>
      <c r="K40" s="112">
        <f t="shared" si="3"/>
        <v>0</v>
      </c>
      <c r="L40" s="43"/>
      <c r="M40" s="57"/>
      <c r="N40" s="42">
        <f>SUM($N$18:$N$23)</f>
        <v>306713</v>
      </c>
      <c r="O40" s="42">
        <f>SUM($O$18:$O$23)</f>
        <v>0</v>
      </c>
      <c r="P40" s="42">
        <f>SUM($P$18:$P$23)</f>
        <v>27006</v>
      </c>
      <c r="Q40" s="42">
        <f>SUM($Q$18:$Q$23)</f>
        <v>166494</v>
      </c>
      <c r="R40" s="113">
        <f t="shared" si="4"/>
        <v>500213</v>
      </c>
      <c r="S40" s="63"/>
      <c r="T40" s="104">
        <f>SUM($T$18:$T$23)</f>
        <v>0</v>
      </c>
      <c r="U40" s="104">
        <f>SUM($U$18:$U$23)</f>
        <v>0</v>
      </c>
      <c r="V40" s="113">
        <f t="shared" si="5"/>
        <v>0</v>
      </c>
      <c r="W40" s="43"/>
      <c r="X40" s="42">
        <f>SUM($X$18:$X$23)</f>
        <v>0</v>
      </c>
      <c r="Y40" s="42">
        <f>SUM($Y$18:$Y$23)</f>
        <v>0</v>
      </c>
      <c r="Z40" s="42">
        <f>SUM($Z$18:$Z$23)</f>
        <v>0</v>
      </c>
      <c r="AA40" s="42">
        <f>SUM($AA$18:$AA$23)</f>
        <v>0</v>
      </c>
      <c r="AB40" s="42">
        <f>SUM($AB$18:$AB$23)</f>
        <v>0</v>
      </c>
      <c r="AC40" s="42">
        <f>SUM($AC$18:$AC$23)</f>
        <v>0</v>
      </c>
      <c r="AD40" s="129">
        <f>SUM($AD$18:$AD$23)</f>
        <v>0</v>
      </c>
      <c r="AE40" s="43">
        <f>SUM($AE$18:$AE$23)</f>
        <v>0</v>
      </c>
      <c r="AF40" s="114">
        <f t="shared" si="6"/>
        <v>0</v>
      </c>
      <c r="AG40" s="63"/>
      <c r="AH40" s="57">
        <f>SUM($AH$18:$AH$23)</f>
        <v>63031</v>
      </c>
      <c r="AI40" s="43">
        <f>SUM($AI$18:$AI$23)</f>
        <v>0</v>
      </c>
      <c r="AJ40" s="43">
        <f>SUM($AJ$18:$AJ$23)</f>
        <v>0</v>
      </c>
      <c r="AK40" s="113">
        <f t="shared" si="7"/>
        <v>63031</v>
      </c>
      <c r="AL40" s="63"/>
      <c r="AM40" s="42">
        <f>SUM($AM$18:$AM$23)</f>
        <v>0</v>
      </c>
      <c r="AN40" s="42">
        <f>SUM($AN$18:$AN$23)</f>
        <v>0</v>
      </c>
      <c r="AO40" s="42">
        <f>SUM($AO$18:$AO$23)</f>
        <v>180381</v>
      </c>
      <c r="AP40" s="42">
        <f>SUM($AP$18:$AP$23)</f>
        <v>461802</v>
      </c>
      <c r="AQ40" s="42">
        <f>SUM($AQ$18:$AQ$23)</f>
        <v>0</v>
      </c>
      <c r="AR40" s="42">
        <f>SUM($AR$18:$AR$23)</f>
        <v>944712</v>
      </c>
      <c r="AS40" s="42">
        <f>SUM($AS$18:$AS$23)</f>
        <v>0</v>
      </c>
      <c r="AT40" s="42">
        <f>SUM($AT$18:$AT$23)</f>
        <v>0</v>
      </c>
      <c r="AU40" s="42">
        <f>SUM($AU$18:$AU$23)</f>
        <v>26971</v>
      </c>
      <c r="AV40" s="42">
        <f>SUM($AV$18:$AV$23)</f>
        <v>58540</v>
      </c>
      <c r="AW40" s="42">
        <f>SUM($AW$18:$AW$23)</f>
        <v>0</v>
      </c>
      <c r="AX40" s="42">
        <f>SUM($AX$18:$AX$23)</f>
        <v>0</v>
      </c>
      <c r="AY40" s="42">
        <f>SUM($AY$18:$AY$23)</f>
        <v>0</v>
      </c>
      <c r="AZ40" s="42">
        <f>SUM($AZ$18:$AZ$23)</f>
        <v>0</v>
      </c>
      <c r="BA40" s="42">
        <f>SUM($BA$18:$BA$23)</f>
        <v>0</v>
      </c>
      <c r="BB40" s="42">
        <f>SUM($BB$18:$BB$23)</f>
        <v>0</v>
      </c>
      <c r="BC40" s="42">
        <f>SUM($BC$18:$BC$23)</f>
        <v>0</v>
      </c>
      <c r="BD40" s="114">
        <f>SUM(AM40:BC40)</f>
        <v>1672406</v>
      </c>
      <c r="BE40" s="70">
        <f>SUM($BE$18:$BE$23)</f>
        <v>0</v>
      </c>
      <c r="BF40" s="112">
        <f>R40+V40+AF40+AK40+BD40+BE40</f>
        <v>2235650</v>
      </c>
      <c r="BG40" s="63"/>
      <c r="BH40" s="84"/>
      <c r="BI40" s="70">
        <f>SUM($BI$18:$BI$23)</f>
        <v>0</v>
      </c>
      <c r="BJ40" s="70">
        <f>SUM($BJ$18:$BJ$23)</f>
        <v>0</v>
      </c>
      <c r="BK40" s="70">
        <f>SUM($BK$18:$BK$23)</f>
        <v>0</v>
      </c>
      <c r="BL40" s="70">
        <f>SUM($BL$18:$BL$23)</f>
        <v>99022</v>
      </c>
      <c r="BM40" s="70">
        <f>SUM($BM$18:$BM$23)</f>
        <v>0</v>
      </c>
      <c r="BN40" s="70">
        <f>SUM($BN$18:$BN$23)</f>
        <v>0</v>
      </c>
      <c r="BO40" s="114">
        <f>SUM(BI40:BN40)</f>
        <v>99022</v>
      </c>
      <c r="BP40" s="84"/>
      <c r="BQ40" s="42">
        <f>SUM($BQ$18:$BQ$23)</f>
        <v>4497</v>
      </c>
      <c r="BR40" s="42">
        <f>SUM($BR$18:$BR$23)</f>
        <v>0</v>
      </c>
      <c r="BS40" s="42">
        <f>SUM($BS$18:$BS$23)</f>
        <v>0</v>
      </c>
      <c r="BT40" s="42">
        <f>SUM($BT$18:$BT$23)</f>
        <v>0</v>
      </c>
      <c r="BU40" s="42">
        <f>SUM($BU$18:$BU$23)</f>
        <v>0</v>
      </c>
      <c r="BV40" s="42">
        <f>SUM($BV$18:$BV$23)</f>
        <v>0</v>
      </c>
      <c r="BW40" s="113">
        <f t="shared" si="10"/>
        <v>4497</v>
      </c>
      <c r="BX40" s="42">
        <f>SUM($BX$18:$BX$23)</f>
        <v>0</v>
      </c>
      <c r="BY40" s="42">
        <f>SUM($BY$18:$BY$23)</f>
        <v>0</v>
      </c>
      <c r="BZ40" s="43"/>
      <c r="CA40" s="42">
        <f>SUM($CA$18:$CA$23)</f>
        <v>0</v>
      </c>
      <c r="CB40" s="42">
        <f>SUM($CB$18:$CB$23)</f>
        <v>0</v>
      </c>
      <c r="CC40" s="42">
        <f>SUM($CC$18:$CC$23)</f>
        <v>0</v>
      </c>
      <c r="CD40" s="42">
        <f>SUM($CD$18:$CD$23)</f>
        <v>68410</v>
      </c>
      <c r="CE40" s="114">
        <f t="shared" si="11"/>
        <v>68410</v>
      </c>
      <c r="CF40" s="57"/>
      <c r="CG40" s="42">
        <f>SUM($CG$18:$CG$23)</f>
        <v>0</v>
      </c>
      <c r="CH40" s="42">
        <f>SUM($CH$18:$CH$23)</f>
        <v>0</v>
      </c>
      <c r="CI40" s="42">
        <f>SUM($CI$18:$CI$23)</f>
        <v>0</v>
      </c>
      <c r="CJ40" s="113">
        <f>SUM(CG40:CI40)</f>
        <v>0</v>
      </c>
      <c r="CK40" s="63"/>
      <c r="CL40" s="136">
        <f>SUM($CL$18:$CL$23)</f>
        <v>0</v>
      </c>
      <c r="CM40" s="42">
        <f>SUM($CM$18:$CM$23)</f>
        <v>0</v>
      </c>
      <c r="CN40" s="42">
        <f>SUM($CN$18:$CN$23)</f>
        <v>0</v>
      </c>
      <c r="CO40" s="42">
        <f>SUM($CO$18:$CO$23)</f>
        <v>0</v>
      </c>
      <c r="CP40" s="42">
        <f>SUM($CP$18:$CP$23)</f>
        <v>0</v>
      </c>
      <c r="CQ40" s="42">
        <f>SUM($CQ$18:$CQ$23)</f>
        <v>0</v>
      </c>
      <c r="CR40" s="113">
        <f>SUM(CL40:CQ40)</f>
        <v>0</v>
      </c>
      <c r="CS40" s="74">
        <f>SUM($CS$18:$CS$23)</f>
        <v>0</v>
      </c>
      <c r="CT40" s="118">
        <f>BO40+BW40+BX40+BY40+CJ40+CE40+CR40+CS40</f>
        <v>171929</v>
      </c>
      <c r="CU40" s="141">
        <f>SUM($CU$18:$CU$23)</f>
        <v>26922</v>
      </c>
      <c r="CV40" s="144">
        <f>SUM($CV$18:$CV$23)</f>
        <v>0</v>
      </c>
      <c r="CW40" s="63"/>
      <c r="CX40" s="104">
        <f>SUM($CX$18:$CX$23)</f>
        <v>726571</v>
      </c>
      <c r="CY40" s="63">
        <f>SUM($CY$18:$CY$23)</f>
        <v>0</v>
      </c>
      <c r="CZ40" s="63">
        <f>SUM($CZ$18:$CZ$23)</f>
        <v>31353</v>
      </c>
      <c r="DA40" s="63"/>
      <c r="DB40" s="104">
        <f>SUM($DB$18:$DB$23)</f>
        <v>0</v>
      </c>
      <c r="DC40" s="43">
        <f>SUM($DC$18:$DC$23)</f>
        <v>0</v>
      </c>
      <c r="DD40" s="43">
        <f>SUM($DD$18:$DD$23)</f>
        <v>0</v>
      </c>
      <c r="DE40" s="113">
        <f>SUM(DB40:DD40)</f>
        <v>0</v>
      </c>
      <c r="DF40" s="112">
        <f>CX40+CZ40+DE40</f>
        <v>757924</v>
      </c>
      <c r="DG40" s="63"/>
      <c r="DH40" s="42">
        <f>SUM($DH$18:$DH$23)</f>
        <v>0</v>
      </c>
      <c r="DI40" s="42">
        <f>SUM($DI$18:$DI$23)</f>
        <v>0</v>
      </c>
      <c r="DJ40" s="42">
        <f>SUM($DJ$18:$DJ$23)</f>
        <v>0</v>
      </c>
      <c r="DK40" s="42">
        <f>SUM($DK$18:$DK$23)</f>
        <v>0</v>
      </c>
      <c r="DL40" s="42">
        <f>SUM($DL$18:$DL$23)</f>
        <v>56717</v>
      </c>
      <c r="DM40" s="42">
        <f>SUM($DM$18:$DM$23)</f>
        <v>0</v>
      </c>
      <c r="DN40" s="42">
        <f>SUM($DN$18:$DN$23)</f>
        <v>60080</v>
      </c>
      <c r="DO40" s="42">
        <f>SUM($DO$18:$DO$23)</f>
        <v>0</v>
      </c>
      <c r="DP40" s="42">
        <f>SUM($DP$18:$DP$23)</f>
        <v>0</v>
      </c>
      <c r="DQ40" s="42">
        <f>SUM($DQ$18:$DQ$23)</f>
        <v>184</v>
      </c>
      <c r="DR40" s="42">
        <f>SUM($DR$18:$DR$23)</f>
        <v>0</v>
      </c>
      <c r="DS40" s="112">
        <f t="shared" si="15"/>
        <v>116981</v>
      </c>
      <c r="DT40" s="42">
        <f>SUM($DT$18:$DT$23)</f>
        <v>0</v>
      </c>
      <c r="DU40" s="42">
        <f>SUM($DU$18:$DU$23)</f>
        <v>0</v>
      </c>
      <c r="DV40" s="79">
        <f>SUM($DV$18:$DV$23)</f>
        <v>792325</v>
      </c>
      <c r="DW40" s="119">
        <f t="shared" si="2"/>
        <v>4101731</v>
      </c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</row>
    <row r="41" spans="1:163" s="45" customFormat="1" ht="15" customHeight="1">
      <c r="A41" s="123"/>
      <c r="B41" s="124" t="s">
        <v>163</v>
      </c>
      <c r="C41" s="57"/>
      <c r="D41" s="56">
        <f>SUM($D$24:$D$29)</f>
        <v>0</v>
      </c>
      <c r="E41" s="42">
        <f>SUM($E$24:$E$29)</f>
        <v>0</v>
      </c>
      <c r="F41" s="42">
        <f>SUM($F$24:$F$29)</f>
        <v>0</v>
      </c>
      <c r="G41" s="42">
        <f>SUM($G$24:$G$29)</f>
        <v>0</v>
      </c>
      <c r="H41" s="42">
        <f>SUM($H$24:$H$29)</f>
        <v>0</v>
      </c>
      <c r="I41" s="42">
        <f>SUM($I$24:$I$29)</f>
        <v>0</v>
      </c>
      <c r="J41" s="42">
        <f>SUM($J$24:$J$29)</f>
        <v>0</v>
      </c>
      <c r="K41" s="112">
        <f t="shared" si="3"/>
        <v>0</v>
      </c>
      <c r="L41" s="43"/>
      <c r="M41" s="57"/>
      <c r="N41" s="42">
        <f>SUM($N$24:$N$29)</f>
        <v>54632</v>
      </c>
      <c r="O41" s="42">
        <f>SUM($O$24:$O$29)</f>
        <v>0</v>
      </c>
      <c r="P41" s="42">
        <f>SUM($P$24:$P$29)</f>
        <v>0</v>
      </c>
      <c r="Q41" s="42">
        <f>SUM($Q$24:$Q$29)</f>
        <v>119650</v>
      </c>
      <c r="R41" s="113">
        <f t="shared" si="4"/>
        <v>174282</v>
      </c>
      <c r="S41" s="63"/>
      <c r="T41" s="104">
        <f>SUM($T$24:$T$29)</f>
        <v>0</v>
      </c>
      <c r="U41" s="104">
        <f>SUM($U$24:$U$29)</f>
        <v>0</v>
      </c>
      <c r="V41" s="113">
        <f t="shared" si="5"/>
        <v>0</v>
      </c>
      <c r="W41" s="43"/>
      <c r="X41" s="42">
        <f>SUM($X$24:$X$29)</f>
        <v>0</v>
      </c>
      <c r="Y41" s="42">
        <f>SUM($Y$24:$Y$29)</f>
        <v>0</v>
      </c>
      <c r="Z41" s="42">
        <f>SUM($Z$24:$Z$29)</f>
        <v>0</v>
      </c>
      <c r="AA41" s="42">
        <f>SUM($AA$24:$AA$29)</f>
        <v>0</v>
      </c>
      <c r="AB41" s="42">
        <f>SUM($AB$24:$AB$29)</f>
        <v>0</v>
      </c>
      <c r="AC41" s="42">
        <f>SUM($AC$24:$AC$29)</f>
        <v>0</v>
      </c>
      <c r="AD41" s="129">
        <f>SUM($AD$24:$AD$29)</f>
        <v>0</v>
      </c>
      <c r="AE41" s="43">
        <f>SUM($AE$24:$AE$29)</f>
        <v>0</v>
      </c>
      <c r="AF41" s="114">
        <f t="shared" si="6"/>
        <v>0</v>
      </c>
      <c r="AG41" s="63"/>
      <c r="AH41" s="57">
        <f>SUM($AH$24:$AH$29)</f>
        <v>47793</v>
      </c>
      <c r="AI41" s="43">
        <f>SUM($AI$24:$AI$29)</f>
        <v>0</v>
      </c>
      <c r="AJ41" s="43">
        <f>SUM($AJ$24:$AJ$29)</f>
        <v>0</v>
      </c>
      <c r="AK41" s="113">
        <f t="shared" si="7"/>
        <v>47793</v>
      </c>
      <c r="AL41" s="63"/>
      <c r="AM41" s="42">
        <f>SUM($AM$24:$AM$29)</f>
        <v>0</v>
      </c>
      <c r="AN41" s="42">
        <f>SUM($AN$24:$AN$29)</f>
        <v>0</v>
      </c>
      <c r="AO41" s="42">
        <f>SUM($AO$24:$AO$29)</f>
        <v>101207</v>
      </c>
      <c r="AP41" s="42">
        <f>SUM($AP$24:$AP$29)</f>
        <v>188933</v>
      </c>
      <c r="AQ41" s="42">
        <f>SUM($AQ$24:$AQ$29)</f>
        <v>0</v>
      </c>
      <c r="AR41" s="42">
        <f>SUM($AR$24:$AR$29)</f>
        <v>705535</v>
      </c>
      <c r="AS41" s="42">
        <f>SUM($AS$24:$AS$29)</f>
        <v>0</v>
      </c>
      <c r="AT41" s="42">
        <f>SUM($AT$24:$AT$29)</f>
        <v>0</v>
      </c>
      <c r="AU41" s="42">
        <f>SUM($AU$24:$AU$29)</f>
        <v>0</v>
      </c>
      <c r="AV41" s="42">
        <f>SUM($AV$24:$AV$29)</f>
        <v>119604</v>
      </c>
      <c r="AW41" s="42">
        <f>SUM($AW$24:$AW$29)</f>
        <v>0</v>
      </c>
      <c r="AX41" s="42">
        <f>SUM($AX$24:$AX$29)</f>
        <v>0</v>
      </c>
      <c r="AY41" s="42">
        <f>SUM($AY$24:$AY$29)</f>
        <v>0</v>
      </c>
      <c r="AZ41" s="42">
        <f>SUM($AZ$24:$AZ$29)</f>
        <v>0</v>
      </c>
      <c r="BA41" s="42">
        <f>SUM($BA$24:$BA$29)</f>
        <v>0</v>
      </c>
      <c r="BB41" s="42">
        <f>SUM($BB$24:$BB$29)</f>
        <v>0</v>
      </c>
      <c r="BC41" s="42">
        <f>SUM($BC$24:$BC$29)</f>
        <v>0</v>
      </c>
      <c r="BD41" s="114">
        <f>SUM(AM41:BC41)</f>
        <v>1115279</v>
      </c>
      <c r="BE41" s="70">
        <f>SUM($BE$24:$BE$29)</f>
        <v>0</v>
      </c>
      <c r="BF41" s="112">
        <f>R41+V41+AF41+AK41+BD41+BE41</f>
        <v>1337354</v>
      </c>
      <c r="BG41" s="63"/>
      <c r="BH41" s="84"/>
      <c r="BI41" s="70">
        <f>SUM($BI$24:$BI$29)</f>
        <v>0</v>
      </c>
      <c r="BJ41" s="70">
        <f>SUM($BJ$24:$BJ$29)</f>
        <v>0</v>
      </c>
      <c r="BK41" s="70">
        <f>SUM($BK$24:$BK$29)</f>
        <v>70135</v>
      </c>
      <c r="BL41" s="70">
        <f>SUM($BL$24:$BL$29)</f>
        <v>0</v>
      </c>
      <c r="BM41" s="70">
        <f>SUM($BM$24:$BM$29)</f>
        <v>0</v>
      </c>
      <c r="BN41" s="70">
        <f>SUM($BN$24:$BN$29)</f>
        <v>0</v>
      </c>
      <c r="BO41" s="114">
        <f>SUM(BI41:BN41)</f>
        <v>70135</v>
      </c>
      <c r="BP41" s="84"/>
      <c r="BQ41" s="42">
        <f>SUM($BQ$24:$BQ$29)</f>
        <v>7119</v>
      </c>
      <c r="BR41" s="42">
        <f>SUM($BR$24:$BR$29)</f>
        <v>0</v>
      </c>
      <c r="BS41" s="42">
        <f>SUM($BS$24:$BS$29)</f>
        <v>0</v>
      </c>
      <c r="BT41" s="42">
        <f>SUM($BT$24:$BT$29)</f>
        <v>379</v>
      </c>
      <c r="BU41" s="42">
        <f>SUM($BU$24:$BU$29)</f>
        <v>43843</v>
      </c>
      <c r="BV41" s="42">
        <f>SUM($BV$24:$BV$29)</f>
        <v>0</v>
      </c>
      <c r="BW41" s="113">
        <f t="shared" si="10"/>
        <v>51341</v>
      </c>
      <c r="BX41" s="42">
        <f>SUM($BX$24:$BX$29)</f>
        <v>0</v>
      </c>
      <c r="BY41" s="42">
        <f>SUM($BY$24:$BY$29)</f>
        <v>0</v>
      </c>
      <c r="BZ41" s="43"/>
      <c r="CA41" s="42">
        <f>SUM($CA$24:$CA$29)</f>
        <v>0</v>
      </c>
      <c r="CB41" s="42">
        <f>SUM($CB$24:$CB$29)</f>
        <v>0</v>
      </c>
      <c r="CC41" s="42">
        <f>SUM($CC$24:$CC$29)</f>
        <v>0</v>
      </c>
      <c r="CD41" s="42">
        <f>SUM($CD$24:$CD$29)</f>
        <v>40346</v>
      </c>
      <c r="CE41" s="114">
        <f t="shared" si="11"/>
        <v>40346</v>
      </c>
      <c r="CF41" s="57"/>
      <c r="CG41" s="42">
        <f>SUM($CG$24:$CG$29)</f>
        <v>0</v>
      </c>
      <c r="CH41" s="42">
        <f>SUM($CH$24:$CH$29)</f>
        <v>0</v>
      </c>
      <c r="CI41" s="42">
        <f>SUM($CI$24:$CI$29)</f>
        <v>0</v>
      </c>
      <c r="CJ41" s="113">
        <f>SUM(CG41:CI41)</f>
        <v>0</v>
      </c>
      <c r="CK41" s="63"/>
      <c r="CL41" s="136">
        <f>SUM($CL$24:$CL$29)</f>
        <v>0</v>
      </c>
      <c r="CM41" s="42">
        <f>SUM($CM$24:$CM$29)</f>
        <v>0</v>
      </c>
      <c r="CN41" s="42">
        <f>SUM($CN$24:$CN$29)</f>
        <v>0</v>
      </c>
      <c r="CO41" s="42">
        <f>SUM($CO$24:$CO$29)</f>
        <v>35873</v>
      </c>
      <c r="CP41" s="42">
        <f>SUM($CP$24:$CP$29)</f>
        <v>0</v>
      </c>
      <c r="CQ41" s="42">
        <f>SUM($CQ$24:$CQ$29)</f>
        <v>0</v>
      </c>
      <c r="CR41" s="113">
        <f>SUM(CL41:CQ41)</f>
        <v>35873</v>
      </c>
      <c r="CS41" s="74">
        <f>SUM($CS$24:$CS$29)</f>
        <v>0</v>
      </c>
      <c r="CT41" s="118">
        <f>BO41+BW41+BX41+BY41+CJ41+CE41+CR41+CS41</f>
        <v>197695</v>
      </c>
      <c r="CU41" s="141">
        <f>SUM($CU$24:$CU$29)</f>
        <v>26938</v>
      </c>
      <c r="CV41" s="144">
        <f>SUM($CV$24:$CV$29)</f>
        <v>0</v>
      </c>
      <c r="CW41" s="63"/>
      <c r="CX41" s="104">
        <f>SUM($CX$24:$CX$29)</f>
        <v>969412</v>
      </c>
      <c r="CY41" s="63">
        <f>SUM($CY$24:$CY$29)</f>
        <v>0</v>
      </c>
      <c r="CZ41" s="63">
        <f>SUM($CZ$24:$CZ$29)</f>
        <v>0</v>
      </c>
      <c r="DA41" s="63"/>
      <c r="DB41" s="104">
        <f>SUM($DB$24:$DB$29)</f>
        <v>0</v>
      </c>
      <c r="DC41" s="43">
        <f>SUM($DC$24:$DC$29)</f>
        <v>0</v>
      </c>
      <c r="DD41" s="43">
        <f>SUM($DD$24:$DD$29)</f>
        <v>0</v>
      </c>
      <c r="DE41" s="113">
        <f>SUM(DB41:DD41)</f>
        <v>0</v>
      </c>
      <c r="DF41" s="112">
        <f>CX41+CZ41+DE41</f>
        <v>969412</v>
      </c>
      <c r="DG41" s="63"/>
      <c r="DH41" s="42">
        <f>SUM($DH$24:$DH$29)</f>
        <v>0</v>
      </c>
      <c r="DI41" s="42">
        <f>SUM($DI$24:$DI$29)</f>
        <v>0</v>
      </c>
      <c r="DJ41" s="42">
        <f>SUM($DJ$24:$DJ$29)</f>
        <v>0</v>
      </c>
      <c r="DK41" s="42">
        <f>SUM($DK$24:$DK$29)</f>
        <v>0</v>
      </c>
      <c r="DL41" s="42">
        <f>SUM($DL$24:$DL$29)</f>
        <v>85202</v>
      </c>
      <c r="DM41" s="42">
        <f>SUM($DM$24:$DM$29)</f>
        <v>0</v>
      </c>
      <c r="DN41" s="42">
        <f>SUM($DN$24:$DN$29)</f>
        <v>77860</v>
      </c>
      <c r="DO41" s="42">
        <f>SUM($DO$24:$DO$29)</f>
        <v>0</v>
      </c>
      <c r="DP41" s="42">
        <f>SUM($DP$24:$DP$29)</f>
        <v>0</v>
      </c>
      <c r="DQ41" s="42">
        <f>SUM($DQ$24:$DQ$29)</f>
        <v>0</v>
      </c>
      <c r="DR41" s="42">
        <f>SUM($DR$24:$DR$29)</f>
        <v>16038</v>
      </c>
      <c r="DS41" s="112">
        <f t="shared" si="15"/>
        <v>179100</v>
      </c>
      <c r="DT41" s="42">
        <f>SUM($DT$24:$DT$29)</f>
        <v>0</v>
      </c>
      <c r="DU41" s="42">
        <f>SUM($DU$24:$DU$29)</f>
        <v>0</v>
      </c>
      <c r="DV41" s="79">
        <f>SUM($DV$24:$DV$29)</f>
        <v>1962329</v>
      </c>
      <c r="DW41" s="119">
        <f t="shared" si="2"/>
        <v>4672828</v>
      </c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</row>
    <row r="42" spans="1:163" s="45" customFormat="1" ht="15" customHeight="1">
      <c r="A42" s="123"/>
      <c r="B42" s="124"/>
      <c r="C42" s="57"/>
      <c r="D42" s="56"/>
      <c r="E42" s="42"/>
      <c r="F42" s="42"/>
      <c r="G42" s="42"/>
      <c r="H42" s="42"/>
      <c r="I42" s="42"/>
      <c r="J42" s="42"/>
      <c r="K42" s="112"/>
      <c r="L42" s="43"/>
      <c r="M42" s="57"/>
      <c r="N42" s="42"/>
      <c r="O42" s="42"/>
      <c r="P42" s="42"/>
      <c r="Q42" s="42"/>
      <c r="R42" s="113"/>
      <c r="S42" s="105"/>
      <c r="T42" s="106"/>
      <c r="U42" s="106"/>
      <c r="V42" s="113"/>
      <c r="W42" s="43"/>
      <c r="X42" s="42"/>
      <c r="Y42" s="42"/>
      <c r="Z42" s="42"/>
      <c r="AA42" s="42"/>
      <c r="AB42" s="42"/>
      <c r="AC42" s="42"/>
      <c r="AD42" s="129"/>
      <c r="AE42" s="43"/>
      <c r="AF42" s="114"/>
      <c r="AG42" s="63"/>
      <c r="AH42" s="57"/>
      <c r="AI42" s="43"/>
      <c r="AJ42" s="43"/>
      <c r="AK42" s="113"/>
      <c r="AL42" s="63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114"/>
      <c r="BE42" s="70"/>
      <c r="BF42" s="112"/>
      <c r="BG42" s="63"/>
      <c r="BH42" s="84"/>
      <c r="BI42" s="70"/>
      <c r="BJ42" s="70"/>
      <c r="BK42" s="70"/>
      <c r="BL42" s="70"/>
      <c r="BM42" s="70"/>
      <c r="BN42" s="70"/>
      <c r="BO42" s="114"/>
      <c r="BP42" s="84"/>
      <c r="BQ42" s="42"/>
      <c r="BR42" s="42"/>
      <c r="BS42" s="42"/>
      <c r="BT42" s="42"/>
      <c r="BU42" s="42"/>
      <c r="BV42" s="42"/>
      <c r="BW42" s="113"/>
      <c r="BX42" s="42"/>
      <c r="BY42" s="42"/>
      <c r="BZ42" s="43"/>
      <c r="CA42" s="42"/>
      <c r="CB42" s="42"/>
      <c r="CC42" s="42"/>
      <c r="CD42" s="42"/>
      <c r="CE42" s="114"/>
      <c r="CF42" s="57"/>
      <c r="CG42" s="42"/>
      <c r="CH42" s="42"/>
      <c r="CI42" s="42"/>
      <c r="CJ42" s="113"/>
      <c r="CK42" s="63"/>
      <c r="CL42" s="136"/>
      <c r="CM42" s="42"/>
      <c r="CN42" s="42"/>
      <c r="CO42" s="42"/>
      <c r="CP42" s="42"/>
      <c r="CQ42" s="42"/>
      <c r="CR42" s="113"/>
      <c r="CS42" s="74"/>
      <c r="CT42" s="118"/>
      <c r="CU42" s="141"/>
      <c r="CV42" s="144"/>
      <c r="CW42" s="63"/>
      <c r="CX42" s="104"/>
      <c r="CY42" s="63"/>
      <c r="CZ42" s="63"/>
      <c r="DA42" s="63"/>
      <c r="DB42" s="104"/>
      <c r="DC42" s="43"/>
      <c r="DD42" s="43"/>
      <c r="DE42" s="113"/>
      <c r="DF42" s="112"/>
      <c r="DG42" s="63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112"/>
      <c r="DT42" s="42"/>
      <c r="DU42" s="42"/>
      <c r="DV42" s="79"/>
      <c r="DW42" s="119">
        <f t="shared" si="2"/>
        <v>0</v>
      </c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</row>
    <row r="43" spans="1:163" s="45" customFormat="1" ht="15" customHeight="1">
      <c r="A43" s="123"/>
      <c r="B43" s="124" t="s">
        <v>164</v>
      </c>
      <c r="C43" s="57"/>
      <c r="D43" s="56">
        <f>SUM($D$21:$D$32)</f>
        <v>0</v>
      </c>
      <c r="E43" s="42">
        <f>SUM($E$21:$E$32)</f>
        <v>0</v>
      </c>
      <c r="F43" s="42">
        <f>SUM($F$21:$F$32)</f>
        <v>0</v>
      </c>
      <c r="G43" s="42">
        <f>SUM($G$21:$G$32)</f>
        <v>0</v>
      </c>
      <c r="H43" s="42">
        <f>SUM($H$21:$H$32)</f>
        <v>0</v>
      </c>
      <c r="I43" s="42">
        <f>SUM($I$21:$I$32)</f>
        <v>0</v>
      </c>
      <c r="J43" s="42">
        <f>SUM($J$21:$J$32)</f>
        <v>0</v>
      </c>
      <c r="K43" s="112">
        <f t="shared" si="3"/>
        <v>0</v>
      </c>
      <c r="L43" s="43"/>
      <c r="M43" s="57"/>
      <c r="N43" s="42">
        <f>SUM($N$21:$N$32)</f>
        <v>622847</v>
      </c>
      <c r="O43" s="42">
        <f>SUM($O$21:$O$32)</f>
        <v>0</v>
      </c>
      <c r="P43" s="42">
        <f>SUM($P$21:$P$32)</f>
        <v>0</v>
      </c>
      <c r="Q43" s="42">
        <f>SUM($Q$21:$Q$32)</f>
        <v>313449</v>
      </c>
      <c r="R43" s="113">
        <f t="shared" si="4"/>
        <v>936296</v>
      </c>
      <c r="S43" s="63"/>
      <c r="T43" s="104">
        <f>SUM($T$21:$T$32)</f>
        <v>0</v>
      </c>
      <c r="U43" s="104">
        <f>SUM($U$21:$U$32)</f>
        <v>0</v>
      </c>
      <c r="V43" s="113">
        <f t="shared" si="5"/>
        <v>0</v>
      </c>
      <c r="W43" s="43"/>
      <c r="X43" s="42">
        <f>SUM($X$21:$X$32)</f>
        <v>0</v>
      </c>
      <c r="Y43" s="42">
        <f>SUM($Y$21:$Y$32)</f>
        <v>0</v>
      </c>
      <c r="Z43" s="42">
        <f>SUM($Z$21:$Z$32)</f>
        <v>39715</v>
      </c>
      <c r="AA43" s="42">
        <f>SUM($AA$21:$AA$32)</f>
        <v>0</v>
      </c>
      <c r="AB43" s="42">
        <f>SUM($AB$21:$AB$32)</f>
        <v>0</v>
      </c>
      <c r="AC43" s="42">
        <f>SUM($AC$21:$AC$32)</f>
        <v>0</v>
      </c>
      <c r="AD43" s="129">
        <f>SUM($AD$21:$AD$32)</f>
        <v>0</v>
      </c>
      <c r="AE43" s="43">
        <f>SUM($AE$21:$AE$32)</f>
        <v>0</v>
      </c>
      <c r="AF43" s="114">
        <f t="shared" si="6"/>
        <v>39715</v>
      </c>
      <c r="AG43" s="63"/>
      <c r="AH43" s="57">
        <f>SUM($AH$21:$AH$32)</f>
        <v>133896</v>
      </c>
      <c r="AI43" s="43">
        <f>SUM($AI$21:$AI$32)</f>
        <v>0</v>
      </c>
      <c r="AJ43" s="43">
        <f>SUM($AJ$21:$AJ$32)</f>
        <v>0</v>
      </c>
      <c r="AK43" s="113">
        <f t="shared" si="7"/>
        <v>133896</v>
      </c>
      <c r="AL43" s="63"/>
      <c r="AM43" s="42">
        <f>SUM($AM$21:$AM$32)</f>
        <v>0</v>
      </c>
      <c r="AN43" s="42">
        <f>SUM($AN$21:$AN$32)</f>
        <v>0</v>
      </c>
      <c r="AO43" s="42">
        <f>SUM($AO$21:$AO$32)</f>
        <v>286036</v>
      </c>
      <c r="AP43" s="42">
        <f>SUM($AP$21:$AP$32)</f>
        <v>337145</v>
      </c>
      <c r="AQ43" s="42">
        <f>SUM($AQ$21:$AQ$32)</f>
        <v>0</v>
      </c>
      <c r="AR43" s="42">
        <f>SUM($AR$21:$AR$32)</f>
        <v>2047211</v>
      </c>
      <c r="AS43" s="42">
        <f>SUM($AS$21:$AS$32)</f>
        <v>0</v>
      </c>
      <c r="AT43" s="42">
        <f>SUM($AT$21:$AT$32)</f>
        <v>0</v>
      </c>
      <c r="AU43" s="42">
        <f>SUM($AU$21:$AU$32)</f>
        <v>0</v>
      </c>
      <c r="AV43" s="42">
        <f>SUM($AV$21:$AV$32)</f>
        <v>226203</v>
      </c>
      <c r="AW43" s="42">
        <f>SUM($AW$21:$AW$32)</f>
        <v>0</v>
      </c>
      <c r="AX43" s="42">
        <f>SUM($AX$21:$AX$32)</f>
        <v>0</v>
      </c>
      <c r="AY43" s="42">
        <f>SUM($AY$21:$AY$32)</f>
        <v>0</v>
      </c>
      <c r="AZ43" s="42">
        <f>SUM($AZ$21:$AZ$32)</f>
        <v>0</v>
      </c>
      <c r="BA43" s="42">
        <f>SUM($BA$21:$BA$32)</f>
        <v>0</v>
      </c>
      <c r="BB43" s="42">
        <f>SUM($BB$21:$BB$32)</f>
        <v>0</v>
      </c>
      <c r="BC43" s="42">
        <f>SUM($BC$21:$BC$32)</f>
        <v>0</v>
      </c>
      <c r="BD43" s="114">
        <f>SUM(AM43:BC43)</f>
        <v>2896595</v>
      </c>
      <c r="BE43" s="70">
        <f>SUM($BE$21:$BE$32)</f>
        <v>0</v>
      </c>
      <c r="BF43" s="112">
        <f>R43+V43+AF43+AK43+BD43+BE43</f>
        <v>4006502</v>
      </c>
      <c r="BG43" s="63"/>
      <c r="BH43" s="84"/>
      <c r="BI43" s="70">
        <f>SUM($BI$21:$BI$32)</f>
        <v>0</v>
      </c>
      <c r="BJ43" s="70">
        <f>SUM($BJ$21:$BJ$32)</f>
        <v>0</v>
      </c>
      <c r="BK43" s="70">
        <f>SUM($BK$21:$BK$32)</f>
        <v>70135</v>
      </c>
      <c r="BL43" s="70">
        <f>SUM($BL$21:$BL$32)</f>
        <v>0</v>
      </c>
      <c r="BM43" s="70">
        <f>SUM($BM$21:$BM$32)</f>
        <v>0</v>
      </c>
      <c r="BN43" s="70">
        <f>SUM($BN$21:$BN$32)</f>
        <v>0</v>
      </c>
      <c r="BO43" s="114">
        <f>SUM(BI43:BN43)</f>
        <v>70135</v>
      </c>
      <c r="BP43" s="84"/>
      <c r="BQ43" s="42">
        <f>SUM($BQ$21:$BQ$32)</f>
        <v>11435</v>
      </c>
      <c r="BR43" s="42">
        <f>SUM($BR$21:$BR$32)</f>
        <v>0</v>
      </c>
      <c r="BS43" s="42">
        <f>SUM($BS$21:$BS$32)</f>
        <v>0</v>
      </c>
      <c r="BT43" s="42">
        <f>SUM($BT$21:$BT$32)</f>
        <v>2060</v>
      </c>
      <c r="BU43" s="42">
        <f>SUM($BU$21:$BU$32)</f>
        <v>43843</v>
      </c>
      <c r="BV43" s="42">
        <f>SUM($BV$21:$BV$32)</f>
        <v>0</v>
      </c>
      <c r="BW43" s="113">
        <f t="shared" si="10"/>
        <v>57338</v>
      </c>
      <c r="BX43" s="42">
        <f>SUM($BX$21:$BX$32)</f>
        <v>0</v>
      </c>
      <c r="BY43" s="42">
        <f>SUM($BY$21:$BY$32)</f>
        <v>0</v>
      </c>
      <c r="BZ43" s="43"/>
      <c r="CA43" s="42">
        <f>SUM($CA$21:$CA$32)</f>
        <v>0</v>
      </c>
      <c r="CB43" s="42">
        <f>SUM($CB$21:$CB$32)</f>
        <v>0</v>
      </c>
      <c r="CC43" s="42">
        <f>SUM($CC$21:$CC$32)</f>
        <v>0</v>
      </c>
      <c r="CD43" s="42">
        <f>SUM($CD$21:$CD$32)</f>
        <v>78537</v>
      </c>
      <c r="CE43" s="114">
        <f t="shared" si="11"/>
        <v>78537</v>
      </c>
      <c r="CF43" s="57"/>
      <c r="CG43" s="42">
        <f>SUM($CG$21:$CG$32)</f>
        <v>0</v>
      </c>
      <c r="CH43" s="42">
        <f>SUM($CH$21:$CH$32)</f>
        <v>0</v>
      </c>
      <c r="CI43" s="42">
        <f>SUM($CI$21:$CI$32)</f>
        <v>0</v>
      </c>
      <c r="CJ43" s="113">
        <f>SUM(CG43:CI43)</f>
        <v>0</v>
      </c>
      <c r="CK43" s="63"/>
      <c r="CL43" s="136">
        <f>SUM($CL$21:$CL$32)</f>
        <v>0</v>
      </c>
      <c r="CM43" s="42">
        <f>SUM($CM$21:$CM$32)</f>
        <v>0</v>
      </c>
      <c r="CN43" s="42">
        <f>SUM($CN$21:$CN$32)</f>
        <v>0</v>
      </c>
      <c r="CO43" s="42">
        <f>SUM($CO$21:$CO$32)</f>
        <v>70602</v>
      </c>
      <c r="CP43" s="42">
        <f>SUM($CP$21:$CP$32)</f>
        <v>0</v>
      </c>
      <c r="CQ43" s="42">
        <f>SUM($CQ$21:$CQ$32)</f>
        <v>0</v>
      </c>
      <c r="CR43" s="113">
        <f>SUM(CL43:CQ43)</f>
        <v>70602</v>
      </c>
      <c r="CS43" s="74">
        <f>SUM($CS$21:$CS$32)</f>
        <v>0</v>
      </c>
      <c r="CT43" s="118">
        <f>BO43+BW43+BX43+BY43+CJ43+CE43+CR43+CS43</f>
        <v>276612</v>
      </c>
      <c r="CU43" s="141">
        <f>SUM($CU$21:$CU$32)</f>
        <v>26938</v>
      </c>
      <c r="CV43" s="144">
        <f>SUM($CV$21:$CV$32)</f>
        <v>0</v>
      </c>
      <c r="CW43" s="63"/>
      <c r="CX43" s="104">
        <f>SUM($CX$21:$CX$32)</f>
        <v>1851142</v>
      </c>
      <c r="CY43" s="63">
        <f>SUM($CY$21:$CY$32)</f>
        <v>0</v>
      </c>
      <c r="CZ43" s="63">
        <f>SUM($CZ$21:$CZ$32)</f>
        <v>28847</v>
      </c>
      <c r="DA43" s="63"/>
      <c r="DB43" s="104">
        <f>SUM($DB$21:$DB$32)</f>
        <v>0</v>
      </c>
      <c r="DC43" s="43">
        <f>SUM($DC$21:$DC$32)</f>
        <v>0</v>
      </c>
      <c r="DD43" s="43">
        <f>SUM($DD$21:$DD$32)</f>
        <v>0</v>
      </c>
      <c r="DE43" s="113">
        <f>SUM(DB43:DD43)</f>
        <v>0</v>
      </c>
      <c r="DF43" s="112">
        <f>CX43+CZ43+DE43</f>
        <v>1879989</v>
      </c>
      <c r="DG43" s="63"/>
      <c r="DH43" s="42">
        <f>SUM($DH$21:$DH$32)</f>
        <v>0</v>
      </c>
      <c r="DI43" s="42">
        <f>SUM($DI$21:$DI$32)</f>
        <v>0</v>
      </c>
      <c r="DJ43" s="42">
        <f>SUM($DJ$21:$DJ$32)</f>
        <v>0</v>
      </c>
      <c r="DK43" s="42">
        <f>SUM($DK$21:$DK$32)</f>
        <v>0</v>
      </c>
      <c r="DL43" s="42">
        <f>SUM($DL$21:$DL$32)</f>
        <v>129230</v>
      </c>
      <c r="DM43" s="42">
        <f>SUM($DM$21:$DM$32)</f>
        <v>0</v>
      </c>
      <c r="DN43" s="42">
        <f>SUM($DN$21:$DN$32)</f>
        <v>147151</v>
      </c>
      <c r="DO43" s="42">
        <f>SUM($DO$21:$DO$32)</f>
        <v>0</v>
      </c>
      <c r="DP43" s="42">
        <f>SUM($DP$21:$DP$32)</f>
        <v>0</v>
      </c>
      <c r="DQ43" s="42">
        <f>SUM($DQ$21:$DQ$32)</f>
        <v>0</v>
      </c>
      <c r="DR43" s="42">
        <f>SUM($DR$21:$DR$32)</f>
        <v>16038</v>
      </c>
      <c r="DS43" s="112">
        <f t="shared" si="15"/>
        <v>292419</v>
      </c>
      <c r="DT43" s="42">
        <f>SUM($DT$21:$DT$32)</f>
        <v>0</v>
      </c>
      <c r="DU43" s="42">
        <f>SUM($DU$21:$DU$32)</f>
        <v>0</v>
      </c>
      <c r="DV43" s="79">
        <f>SUM($DV$21:$DV$32)</f>
        <v>3738330</v>
      </c>
      <c r="DW43" s="119">
        <f t="shared" si="2"/>
        <v>10220790</v>
      </c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</row>
    <row r="44" spans="1:163" s="45" customFormat="1" ht="15" customHeight="1">
      <c r="A44" s="123"/>
      <c r="B44" s="124"/>
      <c r="C44" s="57"/>
      <c r="D44" s="56"/>
      <c r="E44" s="42"/>
      <c r="F44" s="42"/>
      <c r="G44" s="42"/>
      <c r="H44" s="42"/>
      <c r="I44" s="42"/>
      <c r="J44" s="42"/>
      <c r="K44" s="112"/>
      <c r="L44" s="43"/>
      <c r="M44" s="57"/>
      <c r="N44" s="42"/>
      <c r="O44" s="42"/>
      <c r="P44" s="42"/>
      <c r="Q44" s="42"/>
      <c r="R44" s="113"/>
      <c r="S44" s="105"/>
      <c r="T44" s="106"/>
      <c r="U44" s="106"/>
      <c r="V44" s="113"/>
      <c r="W44" s="43"/>
      <c r="X44" s="42"/>
      <c r="Y44" s="42"/>
      <c r="Z44" s="42"/>
      <c r="AA44" s="42"/>
      <c r="AB44" s="42"/>
      <c r="AC44" s="42"/>
      <c r="AD44" s="129"/>
      <c r="AE44" s="43"/>
      <c r="AF44" s="114"/>
      <c r="AG44" s="63"/>
      <c r="AH44" s="57"/>
      <c r="AI44" s="43"/>
      <c r="AJ44" s="43"/>
      <c r="AK44" s="113"/>
      <c r="AL44" s="63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114"/>
      <c r="BE44" s="70"/>
      <c r="BF44" s="112"/>
      <c r="BG44" s="63"/>
      <c r="BH44" s="84"/>
      <c r="BI44" s="70"/>
      <c r="BJ44" s="70"/>
      <c r="BK44" s="70"/>
      <c r="BL44" s="70"/>
      <c r="BM44" s="70"/>
      <c r="BN44" s="70"/>
      <c r="BO44" s="114"/>
      <c r="BP44" s="84"/>
      <c r="BQ44" s="42"/>
      <c r="BR44" s="42"/>
      <c r="BS44" s="42"/>
      <c r="BT44" s="42"/>
      <c r="BU44" s="42"/>
      <c r="BV44" s="42"/>
      <c r="BW44" s="113"/>
      <c r="BX44" s="42"/>
      <c r="BY44" s="42"/>
      <c r="BZ44" s="43"/>
      <c r="CA44" s="42"/>
      <c r="CB44" s="42"/>
      <c r="CC44" s="42"/>
      <c r="CD44" s="42"/>
      <c r="CE44" s="114"/>
      <c r="CF44" s="57"/>
      <c r="CG44" s="42"/>
      <c r="CH44" s="42"/>
      <c r="CI44" s="42"/>
      <c r="CJ44" s="113"/>
      <c r="CK44" s="63"/>
      <c r="CL44" s="136"/>
      <c r="CM44" s="42"/>
      <c r="CN44" s="42"/>
      <c r="CO44" s="42"/>
      <c r="CP44" s="42"/>
      <c r="CQ44" s="42"/>
      <c r="CR44" s="113"/>
      <c r="CS44" s="74"/>
      <c r="CT44" s="118"/>
      <c r="CU44" s="141"/>
      <c r="CV44" s="144"/>
      <c r="CW44" s="63"/>
      <c r="CX44" s="104"/>
      <c r="CY44" s="63"/>
      <c r="CZ44" s="63"/>
      <c r="DA44" s="63"/>
      <c r="DB44" s="104"/>
      <c r="DC44" s="43"/>
      <c r="DD44" s="43"/>
      <c r="DE44" s="113"/>
      <c r="DF44" s="112"/>
      <c r="DG44" s="63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112"/>
      <c r="DT44" s="42"/>
      <c r="DU44" s="42"/>
      <c r="DV44" s="79"/>
      <c r="DW44" s="119">
        <f t="shared" si="2"/>
        <v>0</v>
      </c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</row>
    <row r="45" spans="1:163" s="45" customFormat="1" ht="15" customHeight="1" thickBot="1">
      <c r="A45" s="123"/>
      <c r="B45" s="125" t="s">
        <v>165</v>
      </c>
      <c r="C45" s="97" t="s">
        <v>93</v>
      </c>
      <c r="D45" s="127">
        <f>SUM($D$12:$D$23)</f>
        <v>0</v>
      </c>
      <c r="E45" s="50">
        <f>SUM($E$12:$E$23)</f>
        <v>0</v>
      </c>
      <c r="F45" s="50">
        <f>SUM($F$12:$F$23)</f>
        <v>0</v>
      </c>
      <c r="G45" s="50">
        <f>SUM($G$12:$G$23)</f>
        <v>0</v>
      </c>
      <c r="H45" s="50">
        <f>SUM($H$12:$H$23)</f>
        <v>0</v>
      </c>
      <c r="I45" s="50">
        <f>SUM($I$12:$I$23)</f>
        <v>0</v>
      </c>
      <c r="J45" s="50">
        <f>SUM($J$12:$J$23)</f>
        <v>0</v>
      </c>
      <c r="K45" s="112">
        <f t="shared" si="3"/>
        <v>0</v>
      </c>
      <c r="L45" s="62" t="s">
        <v>93</v>
      </c>
      <c r="M45" s="65" t="s">
        <v>93</v>
      </c>
      <c r="N45" s="50">
        <f>SUM($N$12:$N$23)</f>
        <v>397621</v>
      </c>
      <c r="O45" s="50">
        <f>SUM($O$12:$O$23)</f>
        <v>0</v>
      </c>
      <c r="P45" s="50">
        <f>SUM($P$12:$P$23)</f>
        <v>42008</v>
      </c>
      <c r="Q45" s="50">
        <f>SUM($Q$12:$Q$23)</f>
        <v>273564</v>
      </c>
      <c r="R45" s="113">
        <f t="shared" si="4"/>
        <v>713193</v>
      </c>
      <c r="S45" s="64" t="s">
        <v>98</v>
      </c>
      <c r="T45" s="107">
        <f>SUM($T$12:$T$23)</f>
        <v>0</v>
      </c>
      <c r="U45" s="107">
        <f>SUM($U$12:$U$23)</f>
        <v>0</v>
      </c>
      <c r="V45" s="113">
        <f t="shared" si="5"/>
        <v>0</v>
      </c>
      <c r="W45" s="62" t="s">
        <v>93</v>
      </c>
      <c r="X45" s="50">
        <f>SUM($X$12:$X$23)</f>
        <v>0</v>
      </c>
      <c r="Y45" s="50">
        <f>SUM($Y$12:$Y$23)</f>
        <v>0</v>
      </c>
      <c r="Z45" s="50">
        <f>SUM($Z$12:$Z$23)</f>
        <v>49359</v>
      </c>
      <c r="AA45" s="50">
        <f>SUM($AA$12:$AA$23)</f>
        <v>0</v>
      </c>
      <c r="AB45" s="50">
        <f>SUM($AB$12:$AB$23)</f>
        <v>0</v>
      </c>
      <c r="AC45" s="50">
        <f>SUM($AC$12:$AC$23)</f>
        <v>0</v>
      </c>
      <c r="AD45" s="130">
        <f>SUM($AD$12:$AD$23)</f>
        <v>0</v>
      </c>
      <c r="AE45" s="121">
        <f>SUM($AE$12:$AE$23)</f>
        <v>0</v>
      </c>
      <c r="AF45" s="116">
        <f t="shared" si="6"/>
        <v>49359</v>
      </c>
      <c r="AG45" s="64" t="s">
        <v>94</v>
      </c>
      <c r="AH45" s="57">
        <f>SUM($AH$12:$AH$23)</f>
        <v>63031</v>
      </c>
      <c r="AI45" s="43">
        <f>SUM($AI$12:$AI$23)</f>
        <v>0</v>
      </c>
      <c r="AJ45" s="43">
        <f>SUM($AJ$12:$AJ$23)</f>
        <v>0</v>
      </c>
      <c r="AK45" s="113">
        <f t="shared" si="7"/>
        <v>63031</v>
      </c>
      <c r="AL45" s="64" t="s">
        <v>94</v>
      </c>
      <c r="AM45" s="50">
        <f>SUM($AM$12:$AM$23)</f>
        <v>0</v>
      </c>
      <c r="AN45" s="50">
        <f>SUM($AN$12:$AN$23)</f>
        <v>0</v>
      </c>
      <c r="AO45" s="50">
        <f>SUM($AO$12:$AO$23)</f>
        <v>254277</v>
      </c>
      <c r="AP45" s="50">
        <f>SUM($AP$12:$AP$23)</f>
        <v>1163103</v>
      </c>
      <c r="AQ45" s="50">
        <f>SUM($AQ$12:$AQ$23)</f>
        <v>0</v>
      </c>
      <c r="AR45" s="50">
        <f>SUM($AR$12:$AR$23)</f>
        <v>1928240</v>
      </c>
      <c r="AS45" s="50">
        <f>SUM($AS$12:$AS$23)</f>
        <v>0</v>
      </c>
      <c r="AT45" s="50">
        <f>SUM($AT$12:$AT$23)</f>
        <v>0</v>
      </c>
      <c r="AU45" s="50">
        <f>SUM($AU$12:$AU$23)</f>
        <v>26971</v>
      </c>
      <c r="AV45" s="50">
        <f>SUM($AV$12:$AV$23)</f>
        <v>244682</v>
      </c>
      <c r="AW45" s="50">
        <f>SUM($AW$12:$AW$23)</f>
        <v>0</v>
      </c>
      <c r="AX45" s="50">
        <f>SUM($AX$12:$AX$23)</f>
        <v>0</v>
      </c>
      <c r="AY45" s="50">
        <f>SUM($AY$12:$AY$23)</f>
        <v>0</v>
      </c>
      <c r="AZ45" s="50">
        <f>SUM($AZ$12:$AZ$23)</f>
        <v>0</v>
      </c>
      <c r="BA45" s="50">
        <f>SUM($BA$12:$BA$23)</f>
        <v>0</v>
      </c>
      <c r="BB45" s="50">
        <f>SUM($BB$12:$BB$23)</f>
        <v>0</v>
      </c>
      <c r="BC45" s="50">
        <f>SUM($BC$12:$BC$23)</f>
        <v>0</v>
      </c>
      <c r="BD45" s="116">
        <f>SUM(AM45:BC45)</f>
        <v>3617273</v>
      </c>
      <c r="BE45" s="71">
        <f>SUM($BE$12:$BE$23)</f>
        <v>0</v>
      </c>
      <c r="BF45" s="117">
        <f>R45+V45+AF45+AK45+BD45+BE45</f>
        <v>4442856</v>
      </c>
      <c r="BG45" s="64" t="s">
        <v>95</v>
      </c>
      <c r="BH45" s="85" t="s">
        <v>94</v>
      </c>
      <c r="BI45" s="71">
        <f>SUM($BI$12:$BI$23)</f>
        <v>0</v>
      </c>
      <c r="BJ45" s="71">
        <f>SUM($BJ$12:$BJ$23)</f>
        <v>0</v>
      </c>
      <c r="BK45" s="71">
        <f>SUM($BK$12:$BK$23)</f>
        <v>0</v>
      </c>
      <c r="BL45" s="71">
        <f>SUM($BL$12:$BL$23)</f>
        <v>149327</v>
      </c>
      <c r="BM45" s="71">
        <f>SUM($BM$12:$BM$23)</f>
        <v>0</v>
      </c>
      <c r="BN45" s="71">
        <f>SUM($BN$12:$BN$23)</f>
        <v>0</v>
      </c>
      <c r="BO45" s="116">
        <f>SUM(BI45:BN45)</f>
        <v>149327</v>
      </c>
      <c r="BP45" s="85" t="s">
        <v>94</v>
      </c>
      <c r="BQ45" s="50">
        <f>SUM($BQ$12:$BQ$23)</f>
        <v>40497</v>
      </c>
      <c r="BR45" s="50">
        <f>SUM($BR$12:$BR$23)</f>
        <v>6</v>
      </c>
      <c r="BS45" s="50">
        <f>SUM($BS$12:$BS$23)</f>
        <v>0</v>
      </c>
      <c r="BT45" s="50">
        <f>SUM($BT$12:$BT$23)</f>
        <v>0</v>
      </c>
      <c r="BU45" s="50">
        <f>SUM($BU$12:$BU$23)</f>
        <v>0</v>
      </c>
      <c r="BV45" s="50">
        <f>SUM($BV$12:$BV$23)</f>
        <v>0</v>
      </c>
      <c r="BW45" s="113">
        <f t="shared" si="10"/>
        <v>40503</v>
      </c>
      <c r="BX45" s="50">
        <f>SUM($BX$12:$BX$23)</f>
        <v>0</v>
      </c>
      <c r="BY45" s="50">
        <f>SUM($BY$12:$BY$23)</f>
        <v>0</v>
      </c>
      <c r="BZ45" s="62" t="s">
        <v>93</v>
      </c>
      <c r="CA45" s="50">
        <f>SUM($CA$12:$CA$23)</f>
        <v>0</v>
      </c>
      <c r="CB45" s="50">
        <f>SUM($CB$12:$CB$23)</f>
        <v>0</v>
      </c>
      <c r="CC45" s="50">
        <f>SUM($CC$12:$CC$23)</f>
        <v>0</v>
      </c>
      <c r="CD45" s="50">
        <f>SUM($CD$12:$CD$23)</f>
        <v>100320</v>
      </c>
      <c r="CE45" s="116">
        <f t="shared" si="11"/>
        <v>100320</v>
      </c>
      <c r="CF45" s="65" t="s">
        <v>93</v>
      </c>
      <c r="CG45" s="50">
        <f>SUM($CG$12:$CG$23)</f>
        <v>0</v>
      </c>
      <c r="CH45" s="50">
        <f>SUM($CH$12:$CH$23)</f>
        <v>0</v>
      </c>
      <c r="CI45" s="50">
        <f>SUM($CI$12:$CI$23)</f>
        <v>0</v>
      </c>
      <c r="CJ45" s="113">
        <f>SUM(CG45:CI45)</f>
        <v>0</v>
      </c>
      <c r="CK45" s="64" t="s">
        <v>94</v>
      </c>
      <c r="CL45" s="137">
        <f>SUM($CL$12:$CL$23)</f>
        <v>0</v>
      </c>
      <c r="CM45" s="50">
        <f>SUM($CM$12:$CM$23)</f>
        <v>0</v>
      </c>
      <c r="CN45" s="50">
        <f>SUM($CN$12:$CN$23)</f>
        <v>0</v>
      </c>
      <c r="CO45" s="50">
        <f>SUM($CO$12:$CO$23)</f>
        <v>73467</v>
      </c>
      <c r="CP45" s="50">
        <f>SUM($CP$12:$CP$23)</f>
        <v>0</v>
      </c>
      <c r="CQ45" s="50">
        <f>SUM($CQ$12:$CQ$23)</f>
        <v>0</v>
      </c>
      <c r="CR45" s="113">
        <f>SUM(CL45:CQ45)</f>
        <v>73467</v>
      </c>
      <c r="CS45" s="75">
        <f>SUM($CS$12:$CS$23)</f>
        <v>0</v>
      </c>
      <c r="CT45" s="118">
        <f>BO45+BW45+BX45+BY45+CJ45+CE45+CR45+CS45</f>
        <v>363617</v>
      </c>
      <c r="CU45" s="142">
        <f>SUM($CU$12:$CU$23)</f>
        <v>53945</v>
      </c>
      <c r="CV45" s="145">
        <f>SUM($CV$12:$CV$23)</f>
        <v>0</v>
      </c>
      <c r="CW45" s="64" t="s">
        <v>94</v>
      </c>
      <c r="CX45" s="107">
        <f>SUM($CX$12:$CX$23)</f>
        <v>1741807</v>
      </c>
      <c r="CY45" s="64">
        <f>SUM($CY$12:$CY$23)</f>
        <v>0</v>
      </c>
      <c r="CZ45" s="64">
        <f>SUM($CZ$12:$CZ$23)</f>
        <v>47845</v>
      </c>
      <c r="DA45" s="64" t="s">
        <v>94</v>
      </c>
      <c r="DB45" s="107">
        <f>SUM($DB$12:$DB$23)</f>
        <v>0</v>
      </c>
      <c r="DC45" s="43">
        <f>SUM($DC$12:$DC$23)</f>
        <v>0</v>
      </c>
      <c r="DD45" s="43">
        <f>SUM($DD$12:$DD$23)</f>
        <v>23380</v>
      </c>
      <c r="DE45" s="113">
        <f>SUM(DB45:DD45)</f>
        <v>23380</v>
      </c>
      <c r="DF45" s="112">
        <f>CX45+CZ45+DE45</f>
        <v>1813032</v>
      </c>
      <c r="DG45" s="64" t="s">
        <v>94</v>
      </c>
      <c r="DH45" s="50">
        <f>SUM($DH$12:$DH$23)</f>
        <v>0</v>
      </c>
      <c r="DI45" s="50">
        <f>SUM($DI$12:$DI$23)</f>
        <v>39718</v>
      </c>
      <c r="DJ45" s="50">
        <f>SUM($DJ$12:$DJ$23)</f>
        <v>0</v>
      </c>
      <c r="DK45" s="50">
        <f>SUM($DK$12:$DK$23)</f>
        <v>0</v>
      </c>
      <c r="DL45" s="50">
        <f>SUM($DL$12:$DL$23)</f>
        <v>161594</v>
      </c>
      <c r="DM45" s="50">
        <f>SUM($DM$12:$DM$23)</f>
        <v>0</v>
      </c>
      <c r="DN45" s="50">
        <f>SUM($DN$12:$DN$23)</f>
        <v>128209</v>
      </c>
      <c r="DO45" s="50">
        <f>SUM($DO$12:$DO$23)</f>
        <v>0</v>
      </c>
      <c r="DP45" s="50">
        <f>SUM($DP$12:$DP$23)</f>
        <v>36668</v>
      </c>
      <c r="DQ45" s="50">
        <f>SUM($DQ$12:$DQ$23)</f>
        <v>184</v>
      </c>
      <c r="DR45" s="50">
        <f>SUM($DR$12:$DR$23)</f>
        <v>0</v>
      </c>
      <c r="DS45" s="117">
        <f t="shared" si="15"/>
        <v>366373</v>
      </c>
      <c r="DT45" s="50">
        <f>SUM($DT$12:$DT$23)</f>
        <v>0</v>
      </c>
      <c r="DU45" s="50">
        <f>SUM($DU$12:$DU$23)</f>
        <v>0</v>
      </c>
      <c r="DV45" s="80">
        <f>SUM($DV$12:$DV$23)</f>
        <v>792325</v>
      </c>
      <c r="DW45" s="120">
        <f t="shared" si="2"/>
        <v>7832148</v>
      </c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</row>
    <row r="46" spans="1:136" ht="13.5">
      <c r="A46" s="51"/>
      <c r="B46" s="52"/>
      <c r="C46" s="40"/>
      <c r="D46" s="40"/>
      <c r="E46" s="40"/>
      <c r="F46" s="40"/>
      <c r="G46" s="40"/>
      <c r="H46" s="40"/>
      <c r="K46" s="40"/>
      <c r="L46" s="40"/>
      <c r="M46" s="40"/>
      <c r="N46" s="40"/>
      <c r="O46" s="40"/>
      <c r="P46" s="40"/>
      <c r="Q46" s="40"/>
      <c r="R46" s="40"/>
      <c r="S46" s="100"/>
      <c r="T46" s="100"/>
      <c r="U46" s="10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1"/>
      <c r="CT46" s="40"/>
      <c r="CU46" s="40"/>
      <c r="CV46" s="40"/>
      <c r="CW46" s="40"/>
      <c r="CX46" s="100"/>
      <c r="CY46" s="100"/>
      <c r="CZ46" s="10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EE46" s="2"/>
      <c r="EF46" s="2"/>
    </row>
    <row r="47" spans="2:136" ht="13.5">
      <c r="B47" s="53"/>
      <c r="EE47" s="2"/>
      <c r="EF47" s="2"/>
    </row>
    <row r="48" spans="1:136" ht="13.5">
      <c r="A48" s="1"/>
      <c r="B48" s="1"/>
      <c r="EE48" s="2"/>
      <c r="EF48" s="2"/>
    </row>
    <row r="49" spans="1:136" ht="13.5">
      <c r="A49" s="1"/>
      <c r="B49" s="1"/>
      <c r="C49" t="s">
        <v>91</v>
      </c>
      <c r="EE49" s="2"/>
      <c r="EF49" s="2"/>
    </row>
    <row r="50" spans="1:136" ht="13.5">
      <c r="A50" s="1"/>
      <c r="EE50" s="2"/>
      <c r="EF50" s="2"/>
    </row>
    <row r="51" ht="13.5" hidden="1"/>
    <row r="52" ht="13.5" hidden="1"/>
    <row r="53" ht="13.5" hidden="1"/>
    <row r="54" ht="13.5" hidden="1"/>
    <row r="55" ht="13.5" hidden="1"/>
  </sheetData>
  <printOptions horizontalCentered="1" verticalCentered="1"/>
  <pageMargins left="0.7874015748031497" right="0.7874015748031497" top="0.7874015748031497" bottom="0.5905511811023623" header="0.5118110236220472" footer="0.984251968503937"/>
  <pageSetup horizontalDpi="400" verticalDpi="400" orientation="landscape" pageOrder="overThenDown" paperSize="9" scale="65" r:id="rId1"/>
  <headerFooter alignWithMargins="0">
    <oddFooter>&amp;C&amp;P / &amp;N ﾍﾟｰｼﾞ</oddFooter>
  </headerFooter>
  <rowBreaks count="1" manualBreakCount="1">
    <brk id="50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石油連盟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</dc:creator>
  <cp:keywords/>
  <dc:description/>
  <cp:lastModifiedBy>TOKSYS</cp:lastModifiedBy>
  <cp:lastPrinted>2002-06-24T04:38:23Z</cp:lastPrinted>
  <dcterms:created xsi:type="dcterms:W3CDTF">1997-03-31T01:02:53Z</dcterms:created>
  <dcterms:modified xsi:type="dcterms:W3CDTF">2003-02-27T13:03:24Z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