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20" yWindow="480" windowWidth="36680" windowHeight="24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E29" i="1"/>
  <c r="E11" i="1"/>
  <c r="B22" i="1"/>
  <c r="F11" i="1"/>
  <c r="N34" i="1"/>
  <c r="N33" i="1"/>
  <c r="B35" i="1"/>
  <c r="G29" i="1"/>
  <c r="H29" i="1"/>
  <c r="I29" i="1"/>
  <c r="I28" i="1"/>
  <c r="I27" i="1"/>
  <c r="N22" i="1"/>
  <c r="N21" i="1"/>
  <c r="N20" i="1"/>
  <c r="N19" i="1"/>
  <c r="N18" i="1"/>
  <c r="N17" i="1"/>
  <c r="N16" i="1"/>
  <c r="N15" i="1"/>
  <c r="N35" i="1"/>
  <c r="M35" i="1"/>
  <c r="L35" i="1"/>
  <c r="H35" i="1"/>
  <c r="G35" i="1"/>
  <c r="E35" i="1"/>
  <c r="D35" i="1"/>
  <c r="B29" i="1"/>
  <c r="F29" i="1"/>
  <c r="C29" i="1"/>
  <c r="D29" i="1"/>
  <c r="F28" i="1"/>
  <c r="D28" i="1"/>
  <c r="F27" i="1"/>
  <c r="D27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<sst xmlns="http://schemas.openxmlformats.org/spreadsheetml/2006/main" count="74" uniqueCount="48">
  <si>
    <t>日本自動車販売協会連合会調べ</t>
  </si>
  <si>
    <t>車            種</t>
    <phoneticPr fontId="4"/>
  </si>
  <si>
    <t>Ａ／Ｂ％</t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</si>
  <si>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</si>
  <si>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</si>
  <si>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</si>
  <si>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</si>
  <si>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</si>
  <si>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</si>
  <si>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</si>
  <si>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</si>
  <si>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</si>
  <si>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バ            ス</t>
    <phoneticPr fontId="4"/>
  </si>
  <si>
    <t>合            計</t>
    <phoneticPr fontId="4"/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</si>
  <si>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</si>
  <si>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</si>
  <si>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</si>
  <si>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</si>
  <si>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</si>
  <si>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</si>
  <si>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7月</t>
    <rPh sb="1" eb="2">
      <t>ガツ</t>
    </rPh>
    <phoneticPr fontId="9"/>
  </si>
  <si>
    <t>8月</t>
    <rPh sb="1" eb="2">
      <t>ガツ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</si>
  <si>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</si>
  <si>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</si>
  <si>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</si>
  <si>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</si>
  <si>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計</t>
    <phoneticPr fontId="9"/>
  </si>
  <si>
    <t>小 型 乗 用 車</t>
    <phoneticPr fontId="4"/>
  </si>
  <si>
    <t>普 通 貨 物 車</t>
    <phoneticPr fontId="4"/>
  </si>
  <si>
    <t>小 型 貨 物 車</t>
    <phoneticPr fontId="4"/>
  </si>
  <si>
    <t>全国軽自動車協会連合会調べ</t>
    <rPh sb="0" eb="12">
      <t>ゼンコクケイジドウシャキヨウカイレンゴウカイシラ</t>
    </rPh>
    <phoneticPr fontId="9"/>
  </si>
  <si>
    <t>Ａ/Ｂ％</t>
    <phoneticPr fontId="4"/>
  </si>
  <si>
    <t>Ａ/Ｃ％</t>
    <phoneticPr fontId="9"/>
  </si>
  <si>
    <t>累計対比％</t>
    <rPh sb="0" eb="2">
      <t>ルイケイ</t>
    </rPh>
    <phoneticPr fontId="9"/>
  </si>
  <si>
    <t>四輪軽乗用車</t>
    <rPh sb="0" eb="6">
      <t>ヨンリンジヨウヨウシャ</t>
    </rPh>
    <phoneticPr fontId="9"/>
  </si>
  <si>
    <t>四輪軽貨物車</t>
    <rPh sb="0" eb="6">
      <t>ヨンリンコガタシャ</t>
    </rPh>
    <phoneticPr fontId="9"/>
  </si>
  <si>
    <t>9月</t>
    <rPh sb="1" eb="2">
      <t>ガツ</t>
    </rPh>
    <phoneticPr fontId="9"/>
  </si>
  <si>
    <t>四輪軽小型車</t>
    <rPh sb="0" eb="6">
      <t>ヨンリンコガタシャ</t>
    </rPh>
    <phoneticPr fontId="9"/>
  </si>
  <si>
    <t>平成26年の月別新車販売台数（軽自動車除く登録車数）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rPh sb="14" eb="20">
      <t>「ケイジドウシャノゾ</t>
    </rPh>
    <rPh sb="21" eb="25">
      <t>トウロクシャスウ</t>
    </rPh>
    <phoneticPr fontId="9"/>
  </si>
  <si>
    <t>平成26年の月別軽四輪自動車新車販売台数</t>
    <rPh sb="0" eb="2">
      <t>ヘイセイ</t>
    </rPh>
    <rPh sb="4" eb="5">
      <t>ネン</t>
    </rPh>
    <rPh sb="6" eb="8">
      <t>ツキベツ</t>
    </rPh>
    <rPh sb="8" eb="14">
      <t>ケイジドウシャ</t>
    </rPh>
    <rPh sb="14" eb="16">
      <t>シンシャ</t>
    </rPh>
    <rPh sb="16" eb="20">
      <t>ハンバイダイスウ</t>
    </rPh>
    <phoneticPr fontId="9"/>
  </si>
  <si>
    <t xml:space="preserve">平成26年2月新車販売台数(軽自動車除く登録車数)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4"/>
  </si>
  <si>
    <t>2月(Ａ)</t>
    <phoneticPr fontId="6"/>
  </si>
  <si>
    <t>前年2月(Ｂ)</t>
    <rPh sb="3" eb="4">
      <t>ガツ</t>
    </rPh>
    <phoneticPr fontId="6"/>
  </si>
  <si>
    <t>1月（Ｃ）</t>
    <rPh sb="1" eb="2">
      <t>ガツ</t>
    </rPh>
    <phoneticPr fontId="6"/>
  </si>
  <si>
    <t xml:space="preserve">平成26年2月軽四輪新車販売台数(登録車数) </t>
    <rPh sb="0" eb="2">
      <t>ヘイセイ</t>
    </rPh>
    <rPh sb="4" eb="5">
      <t>１４ネン</t>
    </rPh>
    <rPh sb="6" eb="7">
      <t>ガツ</t>
    </rPh>
    <rPh sb="7" eb="10">
      <t>ケイヨンリン</t>
    </rPh>
    <rPh sb="10" eb="12">
      <t>シンシャ</t>
    </rPh>
    <rPh sb="12" eb="14">
      <t>ハンバイ</t>
    </rPh>
    <rPh sb="14" eb="16">
      <t>ダイスウ</t>
    </rPh>
    <rPh sb="17" eb="19">
      <t>トウロク</t>
    </rPh>
    <rPh sb="19" eb="20">
      <t>シャ</t>
    </rPh>
    <rPh sb="20" eb="21">
      <t>スウ</t>
    </rPh>
    <phoneticPr fontId="4"/>
  </si>
  <si>
    <t>2月(Ａ)</t>
    <phoneticPr fontId="9"/>
  </si>
  <si>
    <t>前年2月(Ｂ)</t>
    <rPh sb="3" eb="4">
      <t>ガツ</t>
    </rPh>
    <phoneticPr fontId="9"/>
  </si>
  <si>
    <t>1月(Ｃ)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</si>
</sst>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charset val="128"/>
    </font>
    <font>
      <sz val="6"/>
      <name val="ＭＳ Ｐ明朝"/>
      <charset val="128"/>
    </font>
    <font>
      <sz val="12"/>
      <name val="ＭＳ Ｐゴシック"/>
      <charset val="128"/>
    </font>
    <font>
      <sz val="18"/>
      <name val="ＭＳ ゴシック"/>
      <charset val="128"/>
    </font>
    <font>
      <sz val="6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8" fontId="7" fillId="4" borderId="5" xfId="1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vertical="center"/>
    </xf>
    <xf numFmtId="176" fontId="5" fillId="4" borderId="6" xfId="0" applyNumberFormat="1" applyFont="1" applyFill="1" applyBorder="1" applyAlignment="1">
      <alignment vertical="center"/>
    </xf>
    <xf numFmtId="38" fontId="7" fillId="4" borderId="7" xfId="1" applyFont="1" applyFill="1" applyBorder="1" applyAlignment="1">
      <alignment vertical="center"/>
    </xf>
    <xf numFmtId="176" fontId="5" fillId="4" borderId="0" xfId="0" applyNumberFormat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38" fontId="7" fillId="5" borderId="5" xfId="1" applyFont="1" applyFill="1" applyBorder="1" applyAlignment="1">
      <alignment vertical="center"/>
    </xf>
    <xf numFmtId="176" fontId="7" fillId="5" borderId="5" xfId="0" applyNumberFormat="1" applyFont="1" applyFill="1" applyBorder="1" applyAlignment="1">
      <alignment vertical="center"/>
    </xf>
    <xf numFmtId="176" fontId="5" fillId="5" borderId="0" xfId="0" applyNumberFormat="1" applyFont="1" applyFill="1" applyBorder="1" applyAlignment="1">
      <alignment vertical="center"/>
    </xf>
    <xf numFmtId="38" fontId="7" fillId="5" borderId="4" xfId="1" applyFont="1" applyFill="1" applyBorder="1" applyAlignment="1">
      <alignment vertical="center"/>
    </xf>
    <xf numFmtId="38" fontId="7" fillId="4" borderId="8" xfId="1" applyFont="1" applyFill="1" applyBorder="1" applyAlignment="1">
      <alignment vertical="center"/>
    </xf>
    <xf numFmtId="176" fontId="5" fillId="4" borderId="1" xfId="0" applyNumberFormat="1" applyFont="1" applyFill="1" applyBorder="1" applyAlignment="1">
      <alignment vertical="center"/>
    </xf>
    <xf numFmtId="38" fontId="7" fillId="4" borderId="9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7" fillId="6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3" borderId="11" xfId="1" applyFont="1" applyFill="1" applyBorder="1" applyAlignment="1">
      <alignment horizontal="center" vertical="center"/>
    </xf>
    <xf numFmtId="38" fontId="5" fillId="6" borderId="7" xfId="1" applyFont="1" applyFill="1" applyBorder="1" applyAlignment="1">
      <alignment vertical="center"/>
    </xf>
    <xf numFmtId="38" fontId="5" fillId="6" borderId="6" xfId="1" applyFont="1" applyFill="1" applyBorder="1" applyAlignment="1">
      <alignment vertical="center"/>
    </xf>
    <xf numFmtId="177" fontId="5" fillId="6" borderId="7" xfId="1" applyNumberFormat="1" applyFont="1" applyFill="1" applyBorder="1" applyAlignment="1">
      <alignment vertical="center"/>
    </xf>
    <xf numFmtId="38" fontId="5" fillId="6" borderId="9" xfId="1" applyFont="1" applyFill="1" applyBorder="1" applyAlignment="1">
      <alignment vertical="center"/>
    </xf>
    <xf numFmtId="38" fontId="5" fillId="6" borderId="1" xfId="1" applyFont="1" applyFill="1" applyBorder="1" applyAlignment="1">
      <alignment vertical="center"/>
    </xf>
    <xf numFmtId="177" fontId="5" fillId="6" borderId="9" xfId="1" applyNumberFormat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177" fontId="5" fillId="2" borderId="9" xfId="1" applyNumberFormat="1" applyFont="1" applyFill="1" applyBorder="1" applyAlignment="1">
      <alignment vertical="center"/>
    </xf>
    <xf numFmtId="38" fontId="5" fillId="3" borderId="7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Alignment="1">
      <alignment vertical="center"/>
    </xf>
    <xf numFmtId="0" fontId="5" fillId="0" borderId="1" xfId="0" applyNumberFormat="1" applyFont="1" applyBorder="1" applyAlignment="1">
      <alignment horizontal="right"/>
    </xf>
    <xf numFmtId="38" fontId="5" fillId="0" borderId="1" xfId="1" applyFont="1" applyBorder="1" applyAlignment="1">
      <alignment horizontal="left" vertical="center"/>
    </xf>
    <xf numFmtId="176" fontId="7" fillId="4" borderId="8" xfId="0" applyNumberFormat="1" applyFont="1" applyFill="1" applyBorder="1" applyAlignment="1">
      <alignment vertical="center"/>
    </xf>
    <xf numFmtId="176" fontId="7" fillId="4" borderId="4" xfId="0" applyNumberFormat="1" applyFont="1" applyFill="1" applyBorder="1" applyAlignment="1">
      <alignment vertical="center"/>
    </xf>
    <xf numFmtId="176" fontId="7" fillId="5" borderId="4" xfId="0" applyNumberFormat="1" applyFont="1" applyFill="1" applyBorder="1" applyAlignment="1">
      <alignment vertical="center"/>
    </xf>
    <xf numFmtId="176" fontId="7" fillId="4" borderId="9" xfId="0" applyNumberFormat="1" applyFont="1" applyFill="1" applyBorder="1" applyAlignment="1">
      <alignment vertical="center"/>
    </xf>
    <xf numFmtId="38" fontId="7" fillId="2" borderId="13" xfId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</cellXfs>
  <cellStyles count="2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50" zoomScaleNormal="150" zoomScalePageLayoutView="150" workbookViewId="0">
      <selection activeCell="J28" sqref="J28"/>
    </sheetView>
  </sheetViews>
  <sheetFormatPr baseColWidth="12" defaultRowHeight="18" x14ac:dyDescent="0"/>
  <cols>
    <col min="1" max="1" width="17.5" style="1" bestFit="1" customWidth="1"/>
    <col min="2" max="16384" width="12.83203125" style="1"/>
  </cols>
  <sheetData>
    <row r="1" spans="1:14" ht="25">
      <c r="A1" s="51" t="s">
        <v>40</v>
      </c>
      <c r="B1" s="52"/>
      <c r="C1" s="52"/>
      <c r="D1" s="52"/>
      <c r="E1" s="52"/>
      <c r="F1" s="52"/>
      <c r="G1" s="52"/>
      <c r="H1" s="52"/>
      <c r="I1" s="52"/>
    </row>
    <row r="2" spans="1:14">
      <c r="A2" s="1" t="s">
        <v>0</v>
      </c>
      <c r="H2" s="49">
        <v>41701</v>
      </c>
      <c r="I2" s="50"/>
    </row>
    <row r="3" spans="1:14">
      <c r="A3" s="2" t="s">
        <v>1</v>
      </c>
      <c r="B3" s="2" t="s">
        <v>41</v>
      </c>
      <c r="C3" s="2" t="s">
        <v>42</v>
      </c>
      <c r="D3" s="2" t="s">
        <v>2</v>
      </c>
      <c r="E3" s="2" t="s">
        <v>43</v>
      </c>
      <c r="F3" s="3" t="s">
        <v>3</v>
      </c>
      <c r="G3" s="2" t="s">
        <v>4</v>
      </c>
      <c r="H3" s="2" t="s">
        <v>5</v>
      </c>
      <c r="I3" s="2" t="s">
        <v>6</v>
      </c>
    </row>
    <row r="4" spans="1:14">
      <c r="A4" s="4" t="s">
        <v>7</v>
      </c>
      <c r="B4" s="10">
        <v>160326</v>
      </c>
      <c r="C4" s="5">
        <v>125388</v>
      </c>
      <c r="D4" s="6">
        <v>127.86391042204997</v>
      </c>
      <c r="E4" s="5">
        <v>136120</v>
      </c>
      <c r="F4" s="7">
        <f>B4/E4*100</f>
        <v>117.7828386717602</v>
      </c>
      <c r="G4" s="8">
        <v>296446</v>
      </c>
      <c r="H4" s="8">
        <v>222334</v>
      </c>
      <c r="I4" s="56">
        <v>133.3336331825092</v>
      </c>
    </row>
    <row r="5" spans="1:14">
      <c r="A5" s="4" t="s">
        <v>8</v>
      </c>
      <c r="B5" s="10">
        <v>139681</v>
      </c>
      <c r="C5" s="5">
        <v>136231</v>
      </c>
      <c r="D5" s="6">
        <v>102.5324632425806</v>
      </c>
      <c r="E5" s="5">
        <v>128158</v>
      </c>
      <c r="F5" s="9">
        <f t="shared" ref="F5:F10" si="0">B5/E5*100</f>
        <v>108.9912451817288</v>
      </c>
      <c r="G5" s="10">
        <v>267839</v>
      </c>
      <c r="H5" s="5">
        <v>245830</v>
      </c>
      <c r="I5" s="56">
        <v>108.95293495505022</v>
      </c>
    </row>
    <row r="6" spans="1:14">
      <c r="A6" s="11" t="s">
        <v>9</v>
      </c>
      <c r="B6" s="15">
        <v>300007</v>
      </c>
      <c r="C6" s="12">
        <v>261619</v>
      </c>
      <c r="D6" s="13">
        <v>114.67324620918204</v>
      </c>
      <c r="E6" s="12">
        <v>264278</v>
      </c>
      <c r="F6" s="14">
        <f t="shared" si="0"/>
        <v>113.51947570361514</v>
      </c>
      <c r="G6" s="15">
        <v>564285</v>
      </c>
      <c r="H6" s="15">
        <v>468164</v>
      </c>
      <c r="I6" s="57">
        <v>120.5314804213908</v>
      </c>
    </row>
    <row r="7" spans="1:14">
      <c r="A7" s="4" t="s">
        <v>10</v>
      </c>
      <c r="B7" s="10">
        <v>13092</v>
      </c>
      <c r="C7" s="5">
        <v>10761</v>
      </c>
      <c r="D7" s="6">
        <v>121.66155561750767</v>
      </c>
      <c r="E7" s="5">
        <v>9554</v>
      </c>
      <c r="F7" s="9">
        <f t="shared" si="0"/>
        <v>137.03160979694368</v>
      </c>
      <c r="G7" s="10">
        <v>22646</v>
      </c>
      <c r="H7" s="5">
        <v>18065</v>
      </c>
      <c r="I7" s="56">
        <v>125.35842789925269</v>
      </c>
    </row>
    <row r="8" spans="1:14">
      <c r="A8" s="4" t="s">
        <v>11</v>
      </c>
      <c r="B8" s="10">
        <v>22001</v>
      </c>
      <c r="C8" s="5">
        <v>19159</v>
      </c>
      <c r="D8" s="6">
        <v>114.83375959079285</v>
      </c>
      <c r="E8" s="5">
        <v>18033</v>
      </c>
      <c r="F8" s="9">
        <f t="shared" si="0"/>
        <v>122.00410358786668</v>
      </c>
      <c r="G8" s="10">
        <v>40034</v>
      </c>
      <c r="H8" s="5">
        <v>34034</v>
      </c>
      <c r="I8" s="56">
        <v>117.62942939413527</v>
      </c>
    </row>
    <row r="9" spans="1:14">
      <c r="A9" s="11" t="s">
        <v>9</v>
      </c>
      <c r="B9" s="15">
        <v>35093</v>
      </c>
      <c r="C9" s="12">
        <v>29920</v>
      </c>
      <c r="D9" s="13">
        <v>117.28943850267379</v>
      </c>
      <c r="E9" s="12">
        <v>27587</v>
      </c>
      <c r="F9" s="14">
        <f t="shared" si="0"/>
        <v>127.208467756552</v>
      </c>
      <c r="G9" s="15">
        <v>62680</v>
      </c>
      <c r="H9" s="15">
        <v>52099</v>
      </c>
      <c r="I9" s="57">
        <v>120.3094109291925</v>
      </c>
    </row>
    <row r="10" spans="1:14">
      <c r="A10" s="4" t="s">
        <v>12</v>
      </c>
      <c r="B10" s="18">
        <v>1076</v>
      </c>
      <c r="C10" s="16">
        <v>914</v>
      </c>
      <c r="D10" s="55">
        <v>117.72428884026257</v>
      </c>
      <c r="E10" s="16">
        <v>581</v>
      </c>
      <c r="F10" s="17">
        <f t="shared" si="0"/>
        <v>185.19793459552497</v>
      </c>
      <c r="G10" s="18">
        <v>1657</v>
      </c>
      <c r="H10" s="16">
        <v>1523</v>
      </c>
      <c r="I10" s="58">
        <v>108.79842416283651</v>
      </c>
    </row>
    <row r="11" spans="1:14">
      <c r="A11" s="2" t="s">
        <v>13</v>
      </c>
      <c r="B11" s="19">
        <v>336176</v>
      </c>
      <c r="C11" s="59">
        <v>292453</v>
      </c>
      <c r="D11" s="60">
        <v>114.95043648039172</v>
      </c>
      <c r="E11" s="19">
        <f>E6+E9+E10</f>
        <v>292446</v>
      </c>
      <c r="F11" s="47">
        <f>B11/E11*100</f>
        <v>114.95318793896993</v>
      </c>
      <c r="G11" s="19">
        <v>628622</v>
      </c>
      <c r="H11" s="19">
        <v>521786</v>
      </c>
      <c r="I11" s="61">
        <v>120.47506065705097</v>
      </c>
    </row>
    <row r="12" spans="1:14">
      <c r="A12" s="20"/>
      <c r="B12" s="20"/>
      <c r="C12" s="20"/>
      <c r="D12" s="20"/>
      <c r="E12" s="20"/>
      <c r="F12" s="20"/>
      <c r="G12" s="20"/>
      <c r="H12" s="20"/>
      <c r="I12" s="20"/>
    </row>
    <row r="13" spans="1:14" ht="25">
      <c r="A13" s="48" t="s">
        <v>38</v>
      </c>
      <c r="B13" s="48"/>
      <c r="C13" s="48"/>
      <c r="D13" s="48"/>
      <c r="E13" s="48"/>
      <c r="F13" s="48"/>
      <c r="G13" s="48"/>
      <c r="H13" s="48"/>
      <c r="I13" s="48"/>
      <c r="J13" s="21"/>
      <c r="K13" s="21"/>
      <c r="L13" s="21"/>
      <c r="M13" s="49">
        <v>41701</v>
      </c>
      <c r="N13" s="53"/>
    </row>
    <row r="14" spans="1:14">
      <c r="A14" s="2" t="s">
        <v>1</v>
      </c>
      <c r="B14" s="3" t="s">
        <v>14</v>
      </c>
      <c r="C14" s="2" t="s">
        <v>15</v>
      </c>
      <c r="D14" s="22" t="s">
        <v>16</v>
      </c>
      <c r="E14" s="2" t="s">
        <v>17</v>
      </c>
      <c r="F14" s="22" t="s">
        <v>18</v>
      </c>
      <c r="G14" s="2" t="s">
        <v>19</v>
      </c>
      <c r="H14" s="2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  <c r="N14" s="23" t="s">
        <v>26</v>
      </c>
    </row>
    <row r="15" spans="1:14">
      <c r="A15" s="4" t="s">
        <v>7</v>
      </c>
      <c r="B15" s="5">
        <v>136120</v>
      </c>
      <c r="C15" s="10">
        <v>160326</v>
      </c>
      <c r="D15" s="5"/>
      <c r="E15" s="8"/>
      <c r="F15" s="5"/>
      <c r="G15" s="5"/>
      <c r="H15" s="5"/>
      <c r="I15" s="5"/>
      <c r="J15" s="5"/>
      <c r="K15" s="5"/>
      <c r="L15" s="5"/>
      <c r="M15" s="5"/>
      <c r="N15" s="24">
        <f t="shared" ref="N15:N22" si="1">SUM(B15:M15)</f>
        <v>296446</v>
      </c>
    </row>
    <row r="16" spans="1:14">
      <c r="A16" s="4" t="s">
        <v>27</v>
      </c>
      <c r="B16" s="5">
        <v>128158</v>
      </c>
      <c r="C16" s="10">
        <v>139681</v>
      </c>
      <c r="D16" s="5"/>
      <c r="E16" s="10"/>
      <c r="F16" s="5"/>
      <c r="G16" s="5"/>
      <c r="H16" s="5"/>
      <c r="I16" s="5"/>
      <c r="J16" s="5"/>
      <c r="K16" s="5"/>
      <c r="L16" s="5"/>
      <c r="M16" s="5"/>
      <c r="N16" s="24">
        <f t="shared" si="1"/>
        <v>267839</v>
      </c>
    </row>
    <row r="17" spans="1:14">
      <c r="A17" s="11" t="s">
        <v>9</v>
      </c>
      <c r="B17" s="12">
        <v>264278</v>
      </c>
      <c r="C17" s="15">
        <v>300007</v>
      </c>
      <c r="D17" s="12"/>
      <c r="E17" s="15"/>
      <c r="F17" s="12"/>
      <c r="G17" s="12"/>
      <c r="H17" s="12"/>
      <c r="I17" s="12"/>
      <c r="J17" s="12"/>
      <c r="K17" s="12"/>
      <c r="L17" s="12"/>
      <c r="M17" s="12"/>
      <c r="N17" s="15">
        <f t="shared" si="1"/>
        <v>564285</v>
      </c>
    </row>
    <row r="18" spans="1:14">
      <c r="A18" s="4" t="s">
        <v>28</v>
      </c>
      <c r="B18" s="5">
        <v>9554</v>
      </c>
      <c r="C18" s="10">
        <v>13092</v>
      </c>
      <c r="D18" s="5"/>
      <c r="E18" s="10"/>
      <c r="F18" s="5"/>
      <c r="G18" s="5"/>
      <c r="H18" s="5"/>
      <c r="I18" s="5"/>
      <c r="J18" s="5"/>
      <c r="K18" s="5"/>
      <c r="L18" s="5"/>
      <c r="M18" s="5"/>
      <c r="N18" s="24">
        <f t="shared" si="1"/>
        <v>22646</v>
      </c>
    </row>
    <row r="19" spans="1:14">
      <c r="A19" s="4" t="s">
        <v>29</v>
      </c>
      <c r="B19" s="5">
        <v>18033</v>
      </c>
      <c r="C19" s="10">
        <v>22001</v>
      </c>
      <c r="D19" s="5"/>
      <c r="E19" s="10"/>
      <c r="F19" s="5"/>
      <c r="G19" s="5"/>
      <c r="H19" s="5"/>
      <c r="I19" s="5"/>
      <c r="J19" s="5"/>
      <c r="K19" s="5"/>
      <c r="L19" s="5"/>
      <c r="M19" s="5"/>
      <c r="N19" s="24">
        <f t="shared" si="1"/>
        <v>40034</v>
      </c>
    </row>
    <row r="20" spans="1:14">
      <c r="A20" s="11" t="s">
        <v>9</v>
      </c>
      <c r="B20" s="12">
        <v>27587</v>
      </c>
      <c r="C20" s="15">
        <v>35093</v>
      </c>
      <c r="D20" s="12"/>
      <c r="E20" s="15"/>
      <c r="F20" s="12"/>
      <c r="G20" s="12"/>
      <c r="H20" s="12"/>
      <c r="I20" s="12"/>
      <c r="J20" s="12"/>
      <c r="K20" s="12"/>
      <c r="L20" s="12"/>
      <c r="M20" s="12"/>
      <c r="N20" s="15">
        <f t="shared" si="1"/>
        <v>62680</v>
      </c>
    </row>
    <row r="21" spans="1:14">
      <c r="A21" s="4" t="s">
        <v>12</v>
      </c>
      <c r="B21" s="16">
        <v>581</v>
      </c>
      <c r="C21" s="18">
        <v>1076</v>
      </c>
      <c r="D21" s="16"/>
      <c r="E21" s="18"/>
      <c r="F21" s="16"/>
      <c r="G21" s="16"/>
      <c r="H21" s="16"/>
      <c r="I21" s="16"/>
      <c r="J21" s="16"/>
      <c r="K21" s="16"/>
      <c r="L21" s="16"/>
      <c r="M21" s="16"/>
      <c r="N21" s="24">
        <f t="shared" si="1"/>
        <v>1657</v>
      </c>
    </row>
    <row r="22" spans="1:14">
      <c r="A22" s="2" t="s">
        <v>13</v>
      </c>
      <c r="B22" s="19">
        <f>B17+B20+B21</f>
        <v>292446</v>
      </c>
      <c r="C22" s="19">
        <v>336176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"/>
        <v>628622</v>
      </c>
    </row>
    <row r="23" spans="1:14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5">
      <c r="A24" s="51" t="s">
        <v>44</v>
      </c>
      <c r="B24" s="52"/>
      <c r="C24" s="52"/>
      <c r="D24" s="52"/>
      <c r="E24" s="52"/>
      <c r="F24" s="52"/>
      <c r="G24" s="52"/>
      <c r="H24" s="52"/>
      <c r="I24" s="52"/>
      <c r="J24" s="27"/>
      <c r="K24" s="27"/>
      <c r="L24" s="27"/>
      <c r="M24" s="27"/>
      <c r="N24" s="27"/>
    </row>
    <row r="25" spans="1:14">
      <c r="A25" s="54" t="s">
        <v>30</v>
      </c>
      <c r="B25" s="54"/>
      <c r="C25" s="54"/>
      <c r="D25" s="28"/>
      <c r="E25" s="28"/>
      <c r="F25" s="28"/>
      <c r="G25" s="28"/>
      <c r="H25" s="49">
        <v>41701</v>
      </c>
      <c r="I25" s="50"/>
      <c r="J25" s="27"/>
      <c r="K25" s="27"/>
      <c r="L25" s="27"/>
      <c r="M25" s="27"/>
      <c r="N25" s="27"/>
    </row>
    <row r="26" spans="1:14">
      <c r="A26" s="29" t="s">
        <v>1</v>
      </c>
      <c r="B26" s="30" t="s">
        <v>45</v>
      </c>
      <c r="C26" s="31" t="s">
        <v>46</v>
      </c>
      <c r="D26" s="30" t="s">
        <v>31</v>
      </c>
      <c r="E26" s="30" t="s">
        <v>47</v>
      </c>
      <c r="F26" s="30" t="s">
        <v>32</v>
      </c>
      <c r="G26" s="32" t="s">
        <v>4</v>
      </c>
      <c r="H26" s="33" t="s">
        <v>5</v>
      </c>
      <c r="I26" s="33" t="s">
        <v>33</v>
      </c>
      <c r="J26" s="27"/>
      <c r="K26" s="34"/>
      <c r="L26" s="27"/>
      <c r="M26" s="27"/>
      <c r="N26" s="27"/>
    </row>
    <row r="27" spans="1:14">
      <c r="A27" s="35" t="s">
        <v>34</v>
      </c>
      <c r="B27" s="36">
        <v>190504</v>
      </c>
      <c r="C27" s="37">
        <v>151270</v>
      </c>
      <c r="D27" s="38">
        <f>B27/C27*100</f>
        <v>125.9364051034574</v>
      </c>
      <c r="E27" s="36">
        <v>169338</v>
      </c>
      <c r="F27" s="38">
        <f>B27/E27*100</f>
        <v>112.49926183136685</v>
      </c>
      <c r="G27" s="36">
        <v>359842</v>
      </c>
      <c r="H27" s="37">
        <v>276791</v>
      </c>
      <c r="I27" s="38">
        <f>G27/H27*100</f>
        <v>130.00494958289829</v>
      </c>
      <c r="J27" s="27"/>
      <c r="K27" s="27"/>
      <c r="L27" s="27"/>
      <c r="M27" s="27"/>
      <c r="N27" s="27"/>
    </row>
    <row r="28" spans="1:14">
      <c r="A28" s="35" t="s">
        <v>35</v>
      </c>
      <c r="B28" s="39">
        <v>38490</v>
      </c>
      <c r="C28" s="40">
        <v>33656</v>
      </c>
      <c r="D28" s="41">
        <f>B28/C28*100</f>
        <v>114.36296648443071</v>
      </c>
      <c r="E28" s="39">
        <v>34321</v>
      </c>
      <c r="F28" s="41">
        <f>B28/E28*100</f>
        <v>112.14708196148131</v>
      </c>
      <c r="G28" s="39">
        <v>72811</v>
      </c>
      <c r="H28" s="40">
        <v>62303</v>
      </c>
      <c r="I28" s="41">
        <f>G28/H28*100</f>
        <v>116.86596151068167</v>
      </c>
      <c r="J28" s="27"/>
      <c r="K28" s="27"/>
      <c r="L28" s="27"/>
      <c r="M28" s="27"/>
      <c r="N28" s="27"/>
    </row>
    <row r="29" spans="1:14">
      <c r="A29" s="29" t="s">
        <v>13</v>
      </c>
      <c r="B29" s="42">
        <f>SUM(B27:B28)</f>
        <v>228994</v>
      </c>
      <c r="C29" s="43">
        <f>SUM(C27:C28)</f>
        <v>184926</v>
      </c>
      <c r="D29" s="44">
        <f>B29/C29*100</f>
        <v>123.83007256956837</v>
      </c>
      <c r="E29" s="42">
        <f>SUM(E27:E28)</f>
        <v>203659</v>
      </c>
      <c r="F29" s="44">
        <f>B29/E29*100</f>
        <v>112.43991181337432</v>
      </c>
      <c r="G29" s="42">
        <f>SUM(G27:G28)</f>
        <v>432653</v>
      </c>
      <c r="H29" s="43">
        <f>SUM(H27:H28)</f>
        <v>339094</v>
      </c>
      <c r="I29" s="44">
        <f>G29/H29*100</f>
        <v>127.59087450677393</v>
      </c>
      <c r="J29" s="27"/>
      <c r="K29" s="27"/>
      <c r="L29" s="27"/>
      <c r="M29" s="27"/>
      <c r="N29" s="27"/>
    </row>
    <row r="30" spans="1:1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5">
      <c r="A31" s="48" t="s">
        <v>39</v>
      </c>
      <c r="B31" s="48"/>
      <c r="C31" s="48"/>
      <c r="D31" s="48"/>
      <c r="E31" s="48"/>
      <c r="F31" s="48"/>
      <c r="G31" s="48"/>
      <c r="H31" s="48"/>
      <c r="I31" s="48"/>
      <c r="J31" s="21"/>
      <c r="K31" s="21"/>
      <c r="L31" s="21"/>
      <c r="M31" s="49">
        <v>41701</v>
      </c>
      <c r="N31" s="50"/>
    </row>
    <row r="32" spans="1:14">
      <c r="A32" s="2" t="s">
        <v>1</v>
      </c>
      <c r="B32" s="22" t="s">
        <v>14</v>
      </c>
      <c r="C32" s="2" t="s">
        <v>15</v>
      </c>
      <c r="D32" s="22" t="s">
        <v>16</v>
      </c>
      <c r="E32" s="2" t="s">
        <v>17</v>
      </c>
      <c r="F32" s="22" t="s">
        <v>18</v>
      </c>
      <c r="G32" s="2" t="s">
        <v>19</v>
      </c>
      <c r="H32" s="22" t="s">
        <v>20</v>
      </c>
      <c r="I32" s="3" t="s">
        <v>21</v>
      </c>
      <c r="J32" s="2" t="s">
        <v>36</v>
      </c>
      <c r="K32" s="33" t="s">
        <v>23</v>
      </c>
      <c r="L32" s="30" t="s">
        <v>24</v>
      </c>
      <c r="M32" s="33" t="s">
        <v>25</v>
      </c>
      <c r="N32" s="30" t="s">
        <v>26</v>
      </c>
    </row>
    <row r="33" spans="1:14">
      <c r="A33" s="45" t="s">
        <v>34</v>
      </c>
      <c r="B33" s="36">
        <v>169338</v>
      </c>
      <c r="C33" s="36">
        <v>190504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f>SUM(B33:M33)</f>
        <v>359842</v>
      </c>
    </row>
    <row r="34" spans="1:14">
      <c r="A34" s="46" t="s">
        <v>37</v>
      </c>
      <c r="B34" s="39">
        <v>34321</v>
      </c>
      <c r="C34" s="39">
        <v>38490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>
        <f>SUM(B34:M34)</f>
        <v>72811</v>
      </c>
    </row>
    <row r="35" spans="1:14">
      <c r="A35" s="2" t="s">
        <v>13</v>
      </c>
      <c r="B35" s="42">
        <f>SUM(B33:B34)</f>
        <v>203659</v>
      </c>
      <c r="C35" s="42">
        <f>SUM(C33:C34)</f>
        <v>228994</v>
      </c>
      <c r="D35" s="42">
        <f>SUM(D33:D34)</f>
        <v>0</v>
      </c>
      <c r="E35" s="42">
        <f>SUM(E33:E34)</f>
        <v>0</v>
      </c>
      <c r="F35" s="42">
        <v>0</v>
      </c>
      <c r="G35" s="42">
        <f>SUM(G33:G34)</f>
        <v>0</v>
      </c>
      <c r="H35" s="42">
        <f>SUM(H33:H34)</f>
        <v>0</v>
      </c>
      <c r="I35" s="42">
        <v>0</v>
      </c>
      <c r="J35" s="42">
        <v>0</v>
      </c>
      <c r="K35" s="42">
        <v>0</v>
      </c>
      <c r="L35" s="42">
        <f>SUM(L33:L34)</f>
        <v>0</v>
      </c>
      <c r="M35" s="42">
        <f>SUM(M33:M34)</f>
        <v>0</v>
      </c>
      <c r="N35" s="42">
        <f>SUM(N33:N34)</f>
        <v>432653</v>
      </c>
    </row>
  </sheetData>
  <mergeCells count="9">
    <mergeCell ref="A31:I31"/>
    <mergeCell ref="M31:N31"/>
    <mergeCell ref="A1:I1"/>
    <mergeCell ref="H2:I2"/>
    <mergeCell ref="A13:I13"/>
    <mergeCell ref="M13:N13"/>
    <mergeCell ref="A24:I24"/>
    <mergeCell ref="A25:C25"/>
    <mergeCell ref="H25:I25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dcterms:created xsi:type="dcterms:W3CDTF">2014-02-03T23:45:35Z</dcterms:created>
  <dcterms:modified xsi:type="dcterms:W3CDTF">2014-03-05T01:05:08Z</dcterms:modified>
</cp:coreProperties>
</file>