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9780" yWindow="480" windowWidth="36060" windowHeight="264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1" l="1"/>
  <c r="F35" i="1"/>
  <c r="I29" i="1"/>
  <c r="I28" i="1"/>
  <c r="I27" i="1"/>
  <c r="H29" i="1"/>
  <c r="G29" i="1"/>
  <c r="D28" i="1"/>
  <c r="D27" i="1"/>
  <c r="C29" i="1"/>
  <c r="B29" i="1"/>
  <c r="F27" i="1"/>
  <c r="F11" i="1"/>
  <c r="F10" i="1"/>
  <c r="F9" i="1"/>
  <c r="F8" i="1"/>
  <c r="F7" i="1"/>
  <c r="F6" i="1"/>
  <c r="F5" i="1"/>
  <c r="F4" i="1"/>
  <c r="C35" i="1"/>
  <c r="B22" i="1"/>
  <c r="N34" i="1"/>
  <c r="N33" i="1"/>
  <c r="B35" i="1"/>
  <c r="N22" i="1"/>
  <c r="N21" i="1"/>
  <c r="N20" i="1"/>
  <c r="N19" i="1"/>
  <c r="N18" i="1"/>
  <c r="N17" i="1"/>
  <c r="N16" i="1"/>
  <c r="N15" i="1"/>
  <c r="N35" i="1"/>
  <c r="M35" i="1"/>
  <c r="L35" i="1"/>
  <c r="H35" i="1"/>
  <c r="G35" i="1"/>
  <c r="F29" i="1"/>
  <c r="D29" i="1"/>
  <c r="F28" i="1"/>
</calcChain>
</file>

<file path=xl/sharedStrings.xml><?xml version="1.0" encoding="utf-8"?>
<sst xmlns="http://schemas.openxmlformats.org/spreadsheetml/2006/main" count="74" uniqueCount="48">
  <si>
    <t>日本自動車販売協会連合会調べ</t>
  </si>
  <si>
    <t>車            種</t>
    <phoneticPr fontId="4"/>
  </si>
  <si>
    <t>Ａ／Ｂ％</t>
  </si>
  <si>
    <t>Ａ／Ｃ％</t>
    <phoneticPr fontId="6"/>
  </si>
  <si>
    <t>本年累計</t>
  </si>
  <si>
    <t>前年累計</t>
  </si>
  <si>
    <t>対比％</t>
  </si>
  <si>
    <t>普 通 乗 用 車</t>
    <phoneticPr fontId="4"/>
  </si>
  <si>
    <t>小 型 乗 用 車</t>
    <phoneticPr fontId="4"/>
  </si>
  <si>
    <t>小            計</t>
    <phoneticPr fontId="4"/>
  </si>
  <si>
    <t>普 通 貨 物 車</t>
    <phoneticPr fontId="4"/>
  </si>
  <si>
    <t>小 型 貨 物 車</t>
    <phoneticPr fontId="4"/>
  </si>
  <si>
    <t>バ            ス</t>
    <phoneticPr fontId="4"/>
  </si>
  <si>
    <t>合            計</t>
    <phoneticPr fontId="4"/>
  </si>
  <si>
    <t>1月</t>
    <rPh sb="1" eb="2">
      <t>ガツ</t>
    </rPh>
    <phoneticPr fontId="9"/>
  </si>
  <si>
    <t>2月</t>
    <rPh sb="1" eb="2">
      <t>ガツ</t>
    </rPh>
    <phoneticPr fontId="9"/>
  </si>
  <si>
    <t>3月</t>
    <rPh sb="1" eb="2">
      <t>ガツ</t>
    </rPh>
    <phoneticPr fontId="9"/>
  </si>
  <si>
    <t>4月</t>
    <rPh sb="1" eb="2">
      <t>ガツ</t>
    </rPh>
    <phoneticPr fontId="9"/>
  </si>
  <si>
    <t>5月</t>
    <rPh sb="1" eb="2">
      <t>ガツ</t>
    </rPh>
    <phoneticPr fontId="9"/>
  </si>
  <si>
    <t>6月</t>
    <rPh sb="1" eb="2">
      <t>ガツ</t>
    </rPh>
    <phoneticPr fontId="9"/>
  </si>
  <si>
    <t>7月</t>
    <rPh sb="1" eb="2">
      <t>ガツ</t>
    </rPh>
    <phoneticPr fontId="9"/>
  </si>
  <si>
    <t>8月</t>
    <rPh sb="1" eb="2">
      <t>ガツ</t>
    </rPh>
    <phoneticPr fontId="9"/>
  </si>
  <si>
    <t>9月</t>
    <phoneticPr fontId="9"/>
  </si>
  <si>
    <t>10月</t>
    <phoneticPr fontId="9"/>
  </si>
  <si>
    <t>11月</t>
    <phoneticPr fontId="9"/>
  </si>
  <si>
    <t>12月</t>
    <phoneticPr fontId="9"/>
  </si>
  <si>
    <t>計</t>
    <phoneticPr fontId="9"/>
  </si>
  <si>
    <t>小 型 乗 用 車</t>
    <phoneticPr fontId="4"/>
  </si>
  <si>
    <t>普 通 貨 物 車</t>
    <phoneticPr fontId="4"/>
  </si>
  <si>
    <t>小 型 貨 物 車</t>
    <phoneticPr fontId="4"/>
  </si>
  <si>
    <t>全国軽自動車協会連合会調べ</t>
    <rPh sb="0" eb="12">
      <t>ゼンコクケイジドウシャキヨウカイレンゴウカイシラ</t>
    </rPh>
    <phoneticPr fontId="9"/>
  </si>
  <si>
    <t>Ａ/Ｂ％</t>
    <phoneticPr fontId="4"/>
  </si>
  <si>
    <t>Ａ/Ｃ％</t>
    <phoneticPr fontId="9"/>
  </si>
  <si>
    <t>累計対比％</t>
    <rPh sb="0" eb="2">
      <t>ルイケイ</t>
    </rPh>
    <phoneticPr fontId="9"/>
  </si>
  <si>
    <t>四輪軽乗用車</t>
    <rPh sb="0" eb="6">
      <t>ヨンリンジヨウヨウシャ</t>
    </rPh>
    <phoneticPr fontId="9"/>
  </si>
  <si>
    <t>四輪軽貨物車</t>
    <rPh sb="0" eb="6">
      <t>ヨンリンコガタシャ</t>
    </rPh>
    <phoneticPr fontId="9"/>
  </si>
  <si>
    <t>9月</t>
    <rPh sb="1" eb="2">
      <t>ガツ</t>
    </rPh>
    <phoneticPr fontId="9"/>
  </si>
  <si>
    <t>四輪軽小型車</t>
    <rPh sb="0" eb="6">
      <t>ヨンリンコガタシャ</t>
    </rPh>
    <phoneticPr fontId="9"/>
  </si>
  <si>
    <t>平成26年の月別新車販売台数（軽自動車除く登録車数）</t>
    <rPh sb="0" eb="2">
      <t>ヘイセイ</t>
    </rPh>
    <rPh sb="4" eb="5">
      <t>ネン</t>
    </rPh>
    <rPh sb="6" eb="8">
      <t>ツキベツ</t>
    </rPh>
    <rPh sb="8" eb="10">
      <t>シンシャ</t>
    </rPh>
    <rPh sb="10" eb="14">
      <t>ハンバイダイスウ</t>
    </rPh>
    <rPh sb="14" eb="20">
      <t>「ケイジドウシャノゾ</t>
    </rPh>
    <rPh sb="21" eb="25">
      <t>トウロクシャスウ</t>
    </rPh>
    <phoneticPr fontId="9"/>
  </si>
  <si>
    <t>平成26年の月別軽四輪自動車新車販売台数</t>
    <rPh sb="0" eb="2">
      <t>ヘイセイ</t>
    </rPh>
    <rPh sb="4" eb="5">
      <t>ネン</t>
    </rPh>
    <rPh sb="6" eb="8">
      <t>ツキベツ</t>
    </rPh>
    <rPh sb="8" eb="14">
      <t>ケイジドウシャ</t>
    </rPh>
    <rPh sb="14" eb="16">
      <t>シンシャ</t>
    </rPh>
    <rPh sb="16" eb="20">
      <t>ハンバイダイスウ</t>
    </rPh>
    <phoneticPr fontId="9"/>
  </si>
  <si>
    <t xml:space="preserve">平成26年5月新車販売台数(軽自動車除く登録車数) </t>
    <rPh sb="0" eb="2">
      <t>ヘイセイ</t>
    </rPh>
    <rPh sb="4" eb="5">
      <t>１４ネン</t>
    </rPh>
    <rPh sb="6" eb="7">
      <t>ガツ</t>
    </rPh>
    <rPh sb="7" eb="9">
      <t>シンシャ</t>
    </rPh>
    <rPh sb="9" eb="11">
      <t>ハンバイ</t>
    </rPh>
    <rPh sb="11" eb="13">
      <t>ダイスウ</t>
    </rPh>
    <rPh sb="14" eb="19">
      <t>ケイジドウシャノゾ</t>
    </rPh>
    <rPh sb="20" eb="22">
      <t>トウロク</t>
    </rPh>
    <rPh sb="22" eb="23">
      <t>シャ</t>
    </rPh>
    <rPh sb="23" eb="24">
      <t>スウ</t>
    </rPh>
    <phoneticPr fontId="4"/>
  </si>
  <si>
    <t>5月(Ａ)</t>
    <phoneticPr fontId="6"/>
  </si>
  <si>
    <t>前年5月(Ｂ)</t>
    <rPh sb="3" eb="4">
      <t>ガツ</t>
    </rPh>
    <phoneticPr fontId="6"/>
  </si>
  <si>
    <t>4月（Ｃ）</t>
    <rPh sb="1" eb="2">
      <t>ガツ</t>
    </rPh>
    <phoneticPr fontId="6"/>
  </si>
  <si>
    <t xml:space="preserve">平成26年5月軽四輪新車販売台数(登録車数) </t>
    <rPh sb="0" eb="2">
      <t>ヘイセイ</t>
    </rPh>
    <rPh sb="4" eb="5">
      <t>１４ネン</t>
    </rPh>
    <rPh sb="6" eb="7">
      <t>ガツ</t>
    </rPh>
    <rPh sb="7" eb="10">
      <t>ケイヨンリン</t>
    </rPh>
    <rPh sb="10" eb="12">
      <t>シンシャ</t>
    </rPh>
    <rPh sb="12" eb="14">
      <t>ハンバイ</t>
    </rPh>
    <rPh sb="14" eb="16">
      <t>ダイスウ</t>
    </rPh>
    <rPh sb="17" eb="19">
      <t>トウロク</t>
    </rPh>
    <rPh sb="19" eb="20">
      <t>シャ</t>
    </rPh>
    <rPh sb="20" eb="21">
      <t>スウ</t>
    </rPh>
    <phoneticPr fontId="4"/>
  </si>
  <si>
    <t>5月(Ａ)</t>
    <phoneticPr fontId="9"/>
  </si>
  <si>
    <t>前年5月(Ｂ)</t>
    <rPh sb="3" eb="4">
      <t>ガツ</t>
    </rPh>
    <phoneticPr fontId="9"/>
  </si>
  <si>
    <t>4月(Ｃ)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</si>
</sst>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_ ;[Red]\-#,##0.0\ "/>
  </numFmts>
  <fonts count="13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indexed="8"/>
      <name val="ＭＳ ゴシック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charset val="128"/>
    </font>
    <font>
      <sz val="6"/>
      <name val="ＭＳ Ｐ明朝"/>
      <charset val="128"/>
    </font>
    <font>
      <sz val="12"/>
      <name val="ＭＳ Ｐゴシック"/>
      <charset val="128"/>
    </font>
    <font>
      <sz val="18"/>
      <name val="ＭＳ ゴシック"/>
      <charset val="128"/>
    </font>
    <font>
      <sz val="6"/>
      <name val="Osaka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rgb="FF54B74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500"/>
        <bgColor indexed="64"/>
      </patternFill>
    </fill>
    <fill>
      <patternFill patternType="solid">
        <fgColor rgb="FF18B60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8">
    <xf numFmtId="0" fontId="0" fillId="0" borderId="0"/>
    <xf numFmtId="3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5" fillId="2" borderId="9" xfId="1" applyFont="1" applyFill="1" applyBorder="1" applyAlignment="1">
      <alignment vertical="center"/>
    </xf>
    <xf numFmtId="38" fontId="7" fillId="3" borderId="5" xfId="1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38" fontId="7" fillId="3" borderId="4" xfId="1" applyFont="1" applyFill="1" applyBorder="1" applyAlignment="1">
      <alignment vertical="center"/>
    </xf>
    <xf numFmtId="38" fontId="7" fillId="3" borderId="8" xfId="1" applyFont="1" applyFill="1" applyBorder="1" applyAlignment="1">
      <alignment vertical="center"/>
    </xf>
    <xf numFmtId="38" fontId="7" fillId="3" borderId="9" xfId="1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38" fontId="7" fillId="4" borderId="2" xfId="1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38" fontId="5" fillId="4" borderId="3" xfId="1" applyFont="1" applyFill="1" applyBorder="1" applyAlignment="1">
      <alignment horizontal="center" vertical="center"/>
    </xf>
    <xf numFmtId="38" fontId="5" fillId="4" borderId="7" xfId="1" applyFont="1" applyFill="1" applyBorder="1" applyAlignment="1">
      <alignment horizontal="center" vertical="center"/>
    </xf>
    <xf numFmtId="38" fontId="5" fillId="4" borderId="6" xfId="1" applyFont="1" applyFill="1" applyBorder="1" applyAlignment="1">
      <alignment horizontal="center" vertical="center"/>
    </xf>
    <xf numFmtId="38" fontId="5" fillId="4" borderId="10" xfId="1" applyFont="1" applyFill="1" applyBorder="1" applyAlignment="1">
      <alignment horizontal="center" vertical="center"/>
    </xf>
    <xf numFmtId="38" fontId="5" fillId="4" borderId="2" xfId="1" applyFont="1" applyFill="1" applyBorder="1" applyAlignment="1">
      <alignment horizontal="center" vertical="center"/>
    </xf>
    <xf numFmtId="38" fontId="5" fillId="4" borderId="9" xfId="1" applyFont="1" applyFill="1" applyBorder="1" applyAlignment="1">
      <alignment vertical="center"/>
    </xf>
    <xf numFmtId="38" fontId="5" fillId="3" borderId="11" xfId="1" applyFont="1" applyFill="1" applyBorder="1" applyAlignment="1">
      <alignment horizontal="center" vertical="center"/>
    </xf>
    <xf numFmtId="38" fontId="5" fillId="3" borderId="7" xfId="1" applyFont="1" applyFill="1" applyBorder="1" applyAlignment="1">
      <alignment vertical="center"/>
    </xf>
    <xf numFmtId="38" fontId="5" fillId="3" borderId="6" xfId="1" applyFont="1" applyFill="1" applyBorder="1" applyAlignment="1">
      <alignment vertical="center"/>
    </xf>
    <xf numFmtId="177" fontId="5" fillId="3" borderId="7" xfId="1" applyNumberFormat="1" applyFont="1" applyFill="1" applyBorder="1" applyAlignment="1">
      <alignment vertical="center"/>
    </xf>
    <xf numFmtId="38" fontId="5" fillId="3" borderId="9" xfId="1" applyFont="1" applyFill="1" applyBorder="1" applyAlignment="1">
      <alignment vertical="center"/>
    </xf>
    <xf numFmtId="38" fontId="5" fillId="3" borderId="1" xfId="1" applyFont="1" applyFill="1" applyBorder="1" applyAlignment="1">
      <alignment vertical="center"/>
    </xf>
    <xf numFmtId="177" fontId="5" fillId="3" borderId="9" xfId="1" applyNumberFormat="1" applyFont="1" applyFill="1" applyBorder="1" applyAlignment="1">
      <alignment vertical="center"/>
    </xf>
    <xf numFmtId="38" fontId="5" fillId="3" borderId="7" xfId="1" applyFont="1" applyFill="1" applyBorder="1" applyAlignment="1">
      <alignment horizontal="center" vertical="center"/>
    </xf>
    <xf numFmtId="38" fontId="5" fillId="3" borderId="4" xfId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58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38" fontId="2" fillId="0" borderId="0" xfId="1" applyFont="1" applyFill="1" applyAlignment="1">
      <alignment horizontal="center" vertical="center"/>
    </xf>
    <xf numFmtId="38" fontId="2" fillId="0" borderId="0" xfId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right"/>
    </xf>
    <xf numFmtId="38" fontId="5" fillId="0" borderId="1" xfId="1" applyFont="1" applyFill="1" applyBorder="1" applyAlignment="1">
      <alignment horizontal="left" vertical="center"/>
    </xf>
    <xf numFmtId="38" fontId="7" fillId="3" borderId="7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38" fontId="7" fillId="5" borderId="2" xfId="1" applyFont="1" applyFill="1" applyBorder="1" applyAlignment="1">
      <alignment vertical="center"/>
    </xf>
    <xf numFmtId="176" fontId="5" fillId="5" borderId="2" xfId="0" applyNumberFormat="1" applyFont="1" applyFill="1" applyBorder="1" applyAlignment="1">
      <alignment vertical="center"/>
    </xf>
    <xf numFmtId="176" fontId="7" fillId="5" borderId="2" xfId="0" applyNumberFormat="1" applyFont="1" applyFill="1" applyBorder="1" applyAlignment="1">
      <alignment vertical="center"/>
    </xf>
    <xf numFmtId="176" fontId="7" fillId="3" borderId="7" xfId="0" applyNumberFormat="1" applyFont="1" applyFill="1" applyBorder="1" applyAlignment="1">
      <alignment vertical="center"/>
    </xf>
    <xf numFmtId="176" fontId="7" fillId="3" borderId="4" xfId="0" applyNumberFormat="1" applyFont="1" applyFill="1" applyBorder="1" applyAlignment="1">
      <alignment vertical="center"/>
    </xf>
    <xf numFmtId="176" fontId="7" fillId="3" borderId="0" xfId="0" applyNumberFormat="1" applyFont="1" applyFill="1" applyBorder="1" applyAlignment="1">
      <alignment vertical="center"/>
    </xf>
    <xf numFmtId="38" fontId="7" fillId="3" borderId="12" xfId="1" applyFont="1" applyFill="1" applyBorder="1" applyAlignment="1">
      <alignment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38" fontId="7" fillId="5" borderId="13" xfId="1" applyFont="1" applyFill="1" applyBorder="1" applyAlignment="1">
      <alignment vertical="center"/>
    </xf>
    <xf numFmtId="176" fontId="5" fillId="3" borderId="4" xfId="0" applyNumberFormat="1" applyFont="1" applyFill="1" applyBorder="1" applyAlignment="1">
      <alignment vertical="center"/>
    </xf>
    <xf numFmtId="176" fontId="7" fillId="5" borderId="3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76" fontId="5" fillId="3" borderId="9" xfId="0" applyNumberFormat="1" applyFont="1" applyFill="1" applyBorder="1" applyAlignment="1">
      <alignment vertical="center"/>
    </xf>
    <xf numFmtId="38" fontId="5" fillId="2" borderId="2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vertical="center"/>
    </xf>
    <xf numFmtId="177" fontId="5" fillId="2" borderId="2" xfId="1" applyNumberFormat="1" applyFont="1" applyFill="1" applyBorder="1" applyAlignment="1">
      <alignment vertical="center"/>
    </xf>
  </cellXfs>
  <cellStyles count="58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="150" zoomScaleNormal="150" zoomScalePageLayoutView="150" workbookViewId="0">
      <selection activeCell="J28" sqref="J28"/>
    </sheetView>
  </sheetViews>
  <sheetFormatPr baseColWidth="12" defaultRowHeight="18" x14ac:dyDescent="0"/>
  <cols>
    <col min="1" max="1" width="17.5" style="3" bestFit="1" customWidth="1"/>
    <col min="2" max="5" width="12.83203125" style="3"/>
    <col min="6" max="6" width="12.6640625" style="3" customWidth="1"/>
    <col min="7" max="8" width="12.83203125" style="3"/>
    <col min="9" max="9" width="12.6640625" style="3" customWidth="1"/>
    <col min="10" max="16384" width="12.83203125" style="3"/>
  </cols>
  <sheetData>
    <row r="1" spans="1:14" ht="25">
      <c r="A1" s="38" t="s">
        <v>40</v>
      </c>
      <c r="B1" s="39"/>
      <c r="C1" s="39"/>
      <c r="D1" s="39"/>
      <c r="E1" s="39"/>
      <c r="F1" s="39"/>
      <c r="G1" s="39"/>
      <c r="H1" s="39"/>
      <c r="I1" s="39"/>
    </row>
    <row r="2" spans="1:14">
      <c r="A2" s="3" t="s">
        <v>0</v>
      </c>
      <c r="H2" s="36">
        <v>41792</v>
      </c>
      <c r="I2" s="37"/>
    </row>
    <row r="3" spans="1:14">
      <c r="A3" s="53" t="s">
        <v>1</v>
      </c>
      <c r="B3" s="44" t="s">
        <v>41</v>
      </c>
      <c r="C3" s="44" t="s">
        <v>42</v>
      </c>
      <c r="D3" s="54" t="s">
        <v>2</v>
      </c>
      <c r="E3" s="44" t="s">
        <v>43</v>
      </c>
      <c r="F3" s="44" t="s">
        <v>3</v>
      </c>
      <c r="G3" s="55" t="s">
        <v>4</v>
      </c>
      <c r="H3" s="44" t="s">
        <v>5</v>
      </c>
      <c r="I3" s="44" t="s">
        <v>6</v>
      </c>
    </row>
    <row r="4" spans="1:14">
      <c r="A4" s="59" t="s">
        <v>7</v>
      </c>
      <c r="B4" s="10">
        <v>85489</v>
      </c>
      <c r="C4" s="10">
        <v>97314</v>
      </c>
      <c r="D4" s="51">
        <v>87.848613765747999</v>
      </c>
      <c r="E4" s="12">
        <v>75636</v>
      </c>
      <c r="F4" s="57">
        <f t="shared" ref="F4:F11" si="0">B4/E4*100</f>
        <v>113.0268655137765</v>
      </c>
      <c r="G4" s="52">
        <v>669647</v>
      </c>
      <c r="H4" s="42">
        <v>586405</v>
      </c>
      <c r="I4" s="49">
        <v>114.19530870302947</v>
      </c>
      <c r="J4" s="43"/>
    </row>
    <row r="5" spans="1:14">
      <c r="A5" s="11" t="s">
        <v>8</v>
      </c>
      <c r="B5" s="10">
        <v>93164</v>
      </c>
      <c r="C5" s="10">
        <v>94662</v>
      </c>
      <c r="D5" s="51">
        <v>98.417527624601206</v>
      </c>
      <c r="E5" s="12">
        <v>89850</v>
      </c>
      <c r="F5" s="57">
        <f t="shared" si="0"/>
        <v>103.6883695047301</v>
      </c>
      <c r="G5" s="10">
        <v>655913</v>
      </c>
      <c r="H5" s="10">
        <v>631057</v>
      </c>
      <c r="I5" s="50">
        <v>103.93878841372491</v>
      </c>
      <c r="J5" s="43"/>
    </row>
    <row r="6" spans="1:14">
      <c r="A6" s="45" t="s">
        <v>9</v>
      </c>
      <c r="B6" s="46">
        <v>178653</v>
      </c>
      <c r="C6" s="46">
        <v>191976</v>
      </c>
      <c r="D6" s="48">
        <v>93.060070008751097</v>
      </c>
      <c r="E6" s="46">
        <v>165486</v>
      </c>
      <c r="F6" s="47">
        <f t="shared" si="0"/>
        <v>107.9565643015119</v>
      </c>
      <c r="G6" s="46">
        <v>1325560</v>
      </c>
      <c r="H6" s="46">
        <v>1217462</v>
      </c>
      <c r="I6" s="48">
        <v>108.87896295736542</v>
      </c>
      <c r="J6" s="43"/>
    </row>
    <row r="7" spans="1:14">
      <c r="A7" s="11" t="s">
        <v>10</v>
      </c>
      <c r="B7" s="10">
        <v>9624</v>
      </c>
      <c r="C7" s="10">
        <v>9033</v>
      </c>
      <c r="D7" s="51">
        <v>106.54267685154433</v>
      </c>
      <c r="E7" s="12">
        <v>6817</v>
      </c>
      <c r="F7" s="57">
        <f t="shared" si="0"/>
        <v>141.1764705882353</v>
      </c>
      <c r="G7" s="10">
        <v>65686</v>
      </c>
      <c r="H7" s="10">
        <v>55442</v>
      </c>
      <c r="I7" s="50">
        <v>118.47696692038528</v>
      </c>
      <c r="J7" s="8"/>
    </row>
    <row r="8" spans="1:14">
      <c r="A8" s="11" t="s">
        <v>11</v>
      </c>
      <c r="B8" s="10">
        <v>18116</v>
      </c>
      <c r="C8" s="10">
        <v>17457</v>
      </c>
      <c r="D8" s="51">
        <v>103.77498997536804</v>
      </c>
      <c r="E8" s="12">
        <v>15918</v>
      </c>
      <c r="F8" s="57">
        <f t="shared" si="0"/>
        <v>113.80826737027266</v>
      </c>
      <c r="G8" s="10">
        <v>108906</v>
      </c>
      <c r="H8" s="10">
        <v>96074</v>
      </c>
      <c r="I8" s="50">
        <v>113.35637113058684</v>
      </c>
      <c r="J8" s="8"/>
    </row>
    <row r="9" spans="1:14">
      <c r="A9" s="45" t="s">
        <v>9</v>
      </c>
      <c r="B9" s="46">
        <v>27740</v>
      </c>
      <c r="C9" s="46">
        <v>26490</v>
      </c>
      <c r="D9" s="48">
        <v>104.71876179690449</v>
      </c>
      <c r="E9" s="46">
        <v>22735</v>
      </c>
      <c r="F9" s="47">
        <f t="shared" si="0"/>
        <v>122.01451506487795</v>
      </c>
      <c r="G9" s="46">
        <v>174592</v>
      </c>
      <c r="H9" s="46">
        <v>151516</v>
      </c>
      <c r="I9" s="48">
        <v>115.23007471158162</v>
      </c>
      <c r="J9" s="8"/>
    </row>
    <row r="10" spans="1:14">
      <c r="A10" s="60" t="s">
        <v>12</v>
      </c>
      <c r="B10" s="13">
        <v>513</v>
      </c>
      <c r="C10" s="13">
        <v>633</v>
      </c>
      <c r="D10" s="51">
        <v>81.042654028436019</v>
      </c>
      <c r="E10" s="14">
        <v>643</v>
      </c>
      <c r="F10" s="61">
        <f t="shared" si="0"/>
        <v>79.782270606531881</v>
      </c>
      <c r="G10" s="13">
        <v>5279</v>
      </c>
      <c r="H10" s="10">
        <v>5141</v>
      </c>
      <c r="I10" s="50">
        <v>102.6843026648512</v>
      </c>
      <c r="J10" s="8"/>
    </row>
    <row r="11" spans="1:14">
      <c r="A11" s="45" t="s">
        <v>13</v>
      </c>
      <c r="B11" s="46">
        <v>206906</v>
      </c>
      <c r="C11" s="46">
        <v>219099</v>
      </c>
      <c r="D11" s="58">
        <v>94.434935805275245</v>
      </c>
      <c r="E11" s="46">
        <v>188864</v>
      </c>
      <c r="F11" s="47">
        <f t="shared" si="0"/>
        <v>109.55290579464587</v>
      </c>
      <c r="G11" s="56">
        <v>1505431</v>
      </c>
      <c r="H11" s="46">
        <v>1374119</v>
      </c>
      <c r="I11" s="48">
        <v>109.55608648159294</v>
      </c>
      <c r="J11" s="8"/>
    </row>
    <row r="12" spans="1:14">
      <c r="A12" s="4"/>
      <c r="B12" s="4"/>
      <c r="C12" s="4"/>
      <c r="D12" s="4"/>
      <c r="E12" s="4"/>
      <c r="F12" s="4"/>
      <c r="G12" s="4"/>
      <c r="H12" s="4"/>
      <c r="I12" s="4"/>
    </row>
    <row r="13" spans="1:14" ht="25">
      <c r="A13" s="35" t="s">
        <v>38</v>
      </c>
      <c r="B13" s="35"/>
      <c r="C13" s="35"/>
      <c r="D13" s="35"/>
      <c r="E13" s="35"/>
      <c r="F13" s="35"/>
      <c r="G13" s="35"/>
      <c r="H13" s="35"/>
      <c r="I13" s="35"/>
      <c r="J13" s="5"/>
      <c r="K13" s="5"/>
      <c r="L13" s="5"/>
      <c r="M13" s="36">
        <v>41792</v>
      </c>
      <c r="N13" s="40"/>
    </row>
    <row r="14" spans="1:14">
      <c r="A14" s="15" t="s">
        <v>1</v>
      </c>
      <c r="B14" s="17" t="s">
        <v>14</v>
      </c>
      <c r="C14" s="15" t="s">
        <v>15</v>
      </c>
      <c r="D14" s="18" t="s">
        <v>16</v>
      </c>
      <c r="E14" s="15" t="s">
        <v>17</v>
      </c>
      <c r="F14" s="18" t="s">
        <v>18</v>
      </c>
      <c r="G14" s="15" t="s">
        <v>19</v>
      </c>
      <c r="H14" s="18" t="s">
        <v>20</v>
      </c>
      <c r="I14" s="15" t="s">
        <v>21</v>
      </c>
      <c r="J14" s="15" t="s">
        <v>22</v>
      </c>
      <c r="K14" s="15" t="s">
        <v>23</v>
      </c>
      <c r="L14" s="15" t="s">
        <v>24</v>
      </c>
      <c r="M14" s="15" t="s">
        <v>25</v>
      </c>
      <c r="N14" s="19" t="s">
        <v>26</v>
      </c>
    </row>
    <row r="15" spans="1:14">
      <c r="A15" s="11" t="s">
        <v>7</v>
      </c>
      <c r="B15" s="10">
        <v>136120</v>
      </c>
      <c r="C15" s="12">
        <v>160326</v>
      </c>
      <c r="D15" s="10">
        <v>212076</v>
      </c>
      <c r="E15" s="10">
        <v>75636</v>
      </c>
      <c r="F15" s="10">
        <v>85489</v>
      </c>
      <c r="G15" s="10"/>
      <c r="H15" s="10"/>
      <c r="I15" s="10"/>
      <c r="J15" s="10"/>
      <c r="K15" s="10"/>
      <c r="L15" s="10"/>
      <c r="M15" s="10"/>
      <c r="N15" s="12">
        <f t="shared" ref="N15:N22" si="1">SUM(B15:M15)</f>
        <v>669647</v>
      </c>
    </row>
    <row r="16" spans="1:14">
      <c r="A16" s="11" t="s">
        <v>27</v>
      </c>
      <c r="B16" s="10">
        <v>128158</v>
      </c>
      <c r="C16" s="12">
        <v>139681</v>
      </c>
      <c r="D16" s="10">
        <v>205060</v>
      </c>
      <c r="E16" s="10">
        <v>89850</v>
      </c>
      <c r="F16" s="10">
        <v>93164</v>
      </c>
      <c r="G16" s="10"/>
      <c r="H16" s="10"/>
      <c r="I16" s="10"/>
      <c r="J16" s="10"/>
      <c r="K16" s="10"/>
      <c r="L16" s="10"/>
      <c r="M16" s="10"/>
      <c r="N16" s="12">
        <f t="shared" si="1"/>
        <v>655913</v>
      </c>
    </row>
    <row r="17" spans="1:14">
      <c r="A17" s="15" t="s">
        <v>9</v>
      </c>
      <c r="B17" s="16">
        <v>264278</v>
      </c>
      <c r="C17" s="16">
        <v>300007</v>
      </c>
      <c r="D17" s="16">
        <v>417136</v>
      </c>
      <c r="E17" s="16">
        <v>165486</v>
      </c>
      <c r="F17" s="46">
        <v>178653</v>
      </c>
      <c r="G17" s="16"/>
      <c r="H17" s="16"/>
      <c r="I17" s="16"/>
      <c r="J17" s="16"/>
      <c r="K17" s="16"/>
      <c r="L17" s="16"/>
      <c r="M17" s="16"/>
      <c r="N17" s="16">
        <f t="shared" si="1"/>
        <v>1325560</v>
      </c>
    </row>
    <row r="18" spans="1:14">
      <c r="A18" s="11" t="s">
        <v>28</v>
      </c>
      <c r="B18" s="10">
        <v>9554</v>
      </c>
      <c r="C18" s="12">
        <v>13092</v>
      </c>
      <c r="D18" s="10">
        <v>26599</v>
      </c>
      <c r="E18" s="10">
        <v>6817</v>
      </c>
      <c r="F18" s="10">
        <v>9624</v>
      </c>
      <c r="G18" s="10"/>
      <c r="H18" s="10"/>
      <c r="I18" s="10"/>
      <c r="J18" s="10"/>
      <c r="K18" s="10"/>
      <c r="L18" s="10"/>
      <c r="M18" s="10"/>
      <c r="N18" s="12">
        <f t="shared" si="1"/>
        <v>65686</v>
      </c>
    </row>
    <row r="19" spans="1:14">
      <c r="A19" s="11" t="s">
        <v>29</v>
      </c>
      <c r="B19" s="10">
        <v>18033</v>
      </c>
      <c r="C19" s="12">
        <v>22001</v>
      </c>
      <c r="D19" s="10">
        <v>34838</v>
      </c>
      <c r="E19" s="10">
        <v>15918</v>
      </c>
      <c r="F19" s="10">
        <v>18116</v>
      </c>
      <c r="G19" s="10"/>
      <c r="H19" s="10"/>
      <c r="I19" s="10"/>
      <c r="J19" s="10"/>
      <c r="K19" s="10"/>
      <c r="L19" s="10"/>
      <c r="M19" s="10"/>
      <c r="N19" s="12">
        <f t="shared" si="1"/>
        <v>108906</v>
      </c>
    </row>
    <row r="20" spans="1:14">
      <c r="A20" s="15" t="s">
        <v>9</v>
      </c>
      <c r="B20" s="16">
        <v>27587</v>
      </c>
      <c r="C20" s="16">
        <v>35093</v>
      </c>
      <c r="D20" s="16">
        <v>61437</v>
      </c>
      <c r="E20" s="16">
        <v>22735</v>
      </c>
      <c r="F20" s="46">
        <v>27740</v>
      </c>
      <c r="G20" s="16"/>
      <c r="H20" s="16"/>
      <c r="I20" s="16"/>
      <c r="J20" s="16"/>
      <c r="K20" s="16"/>
      <c r="L20" s="16"/>
      <c r="M20" s="16"/>
      <c r="N20" s="16">
        <f t="shared" si="1"/>
        <v>174592</v>
      </c>
    </row>
    <row r="21" spans="1:14">
      <c r="A21" s="11" t="s">
        <v>12</v>
      </c>
      <c r="B21" s="13">
        <v>581</v>
      </c>
      <c r="C21" s="14">
        <v>1076</v>
      </c>
      <c r="D21" s="13">
        <v>2466</v>
      </c>
      <c r="E21" s="13">
        <v>643</v>
      </c>
      <c r="F21" s="13">
        <v>513</v>
      </c>
      <c r="G21" s="13"/>
      <c r="H21" s="13"/>
      <c r="I21" s="13"/>
      <c r="J21" s="13"/>
      <c r="K21" s="13"/>
      <c r="L21" s="13"/>
      <c r="M21" s="13"/>
      <c r="N21" s="12">
        <f t="shared" si="1"/>
        <v>5279</v>
      </c>
    </row>
    <row r="22" spans="1:14">
      <c r="A22" s="15" t="s">
        <v>13</v>
      </c>
      <c r="B22" s="16">
        <f>B17+B20+B21</f>
        <v>292446</v>
      </c>
      <c r="C22" s="16">
        <v>336176</v>
      </c>
      <c r="D22" s="16">
        <v>481039</v>
      </c>
      <c r="E22" s="16">
        <v>188864</v>
      </c>
      <c r="F22" s="46">
        <v>206906</v>
      </c>
      <c r="G22" s="16"/>
      <c r="H22" s="16"/>
      <c r="I22" s="16"/>
      <c r="J22" s="16"/>
      <c r="K22" s="16"/>
      <c r="L22" s="16"/>
      <c r="M22" s="16"/>
      <c r="N22" s="16">
        <f t="shared" si="1"/>
        <v>1505431</v>
      </c>
    </row>
    <row r="23" spans="1:14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25">
      <c r="A24" s="38" t="s">
        <v>44</v>
      </c>
      <c r="B24" s="39"/>
      <c r="C24" s="39"/>
      <c r="D24" s="39"/>
      <c r="E24" s="39"/>
      <c r="F24" s="39"/>
      <c r="G24" s="39"/>
      <c r="H24" s="39"/>
      <c r="I24" s="39"/>
      <c r="J24" s="6"/>
      <c r="K24" s="6"/>
      <c r="L24" s="6"/>
      <c r="M24" s="6"/>
      <c r="N24" s="6"/>
    </row>
    <row r="25" spans="1:14">
      <c r="A25" s="41" t="s">
        <v>30</v>
      </c>
      <c r="B25" s="41"/>
      <c r="C25" s="41"/>
      <c r="D25" s="7"/>
      <c r="E25" s="7"/>
      <c r="F25" s="7"/>
      <c r="G25" s="7"/>
      <c r="H25" s="36">
        <v>41792</v>
      </c>
      <c r="I25" s="37"/>
      <c r="J25" s="6"/>
      <c r="K25" s="6"/>
      <c r="L25" s="6"/>
      <c r="M25" s="6"/>
      <c r="N25" s="6"/>
    </row>
    <row r="26" spans="1:14">
      <c r="A26" s="20" t="s">
        <v>1</v>
      </c>
      <c r="B26" s="21" t="s">
        <v>45</v>
      </c>
      <c r="C26" s="22" t="s">
        <v>46</v>
      </c>
      <c r="D26" s="21" t="s">
        <v>31</v>
      </c>
      <c r="E26" s="21" t="s">
        <v>47</v>
      </c>
      <c r="F26" s="21" t="s">
        <v>32</v>
      </c>
      <c r="G26" s="23" t="s">
        <v>4</v>
      </c>
      <c r="H26" s="24" t="s">
        <v>5</v>
      </c>
      <c r="I26" s="24" t="s">
        <v>33</v>
      </c>
      <c r="J26" s="6"/>
      <c r="K26" s="2"/>
      <c r="L26" s="6"/>
      <c r="M26" s="6"/>
      <c r="N26" s="6"/>
    </row>
    <row r="27" spans="1:14">
      <c r="A27" s="26" t="s">
        <v>34</v>
      </c>
      <c r="B27" s="27">
        <v>125718</v>
      </c>
      <c r="C27" s="28">
        <v>116460</v>
      </c>
      <c r="D27" s="29">
        <f>B27/C27*100</f>
        <v>107.94951056156621</v>
      </c>
      <c r="E27" s="27">
        <v>127339</v>
      </c>
      <c r="F27" s="29">
        <f>B27/E27*100</f>
        <v>98.727020001727666</v>
      </c>
      <c r="G27" s="27">
        <v>861746</v>
      </c>
      <c r="H27" s="28">
        <v>715176</v>
      </c>
      <c r="I27" s="29">
        <f>G27/H27*100</f>
        <v>120.49425595937224</v>
      </c>
      <c r="J27" s="6"/>
      <c r="K27" s="6"/>
      <c r="L27" s="6"/>
      <c r="M27" s="6"/>
      <c r="N27" s="6"/>
    </row>
    <row r="28" spans="1:14">
      <c r="A28" s="26" t="s">
        <v>35</v>
      </c>
      <c r="B28" s="30">
        <v>30746</v>
      </c>
      <c r="C28" s="31">
        <v>32089</v>
      </c>
      <c r="D28" s="32">
        <f>B28/C28*100</f>
        <v>95.81476518433108</v>
      </c>
      <c r="E28" s="30">
        <v>29022</v>
      </c>
      <c r="F28" s="32">
        <f>B28/E28*100</f>
        <v>105.94032113569017</v>
      </c>
      <c r="G28" s="30">
        <v>186075</v>
      </c>
      <c r="H28" s="31">
        <v>171525</v>
      </c>
      <c r="I28" s="32">
        <f>G28/H28*100</f>
        <v>108.4827284652383</v>
      </c>
      <c r="J28" s="6"/>
      <c r="K28" s="6"/>
      <c r="L28" s="6"/>
      <c r="M28" s="6"/>
      <c r="N28" s="6"/>
    </row>
    <row r="29" spans="1:14">
      <c r="A29" s="62" t="s">
        <v>13</v>
      </c>
      <c r="B29" s="63">
        <f>SUM(B27:B28)</f>
        <v>156464</v>
      </c>
      <c r="C29" s="63">
        <f>SUM(C27:C28)</f>
        <v>148549</v>
      </c>
      <c r="D29" s="64">
        <f>B29/C29*100</f>
        <v>105.32820820066107</v>
      </c>
      <c r="E29" s="63">
        <v>156361</v>
      </c>
      <c r="F29" s="64">
        <f>B29/E29*100</f>
        <v>100.06587320367611</v>
      </c>
      <c r="G29" s="63">
        <f>G27+G28</f>
        <v>1047821</v>
      </c>
      <c r="H29" s="63">
        <f>H27+H28</f>
        <v>886701</v>
      </c>
      <c r="I29" s="64">
        <f>G29/H29*100</f>
        <v>118.17072496816851</v>
      </c>
      <c r="J29" s="6"/>
      <c r="K29" s="6"/>
      <c r="L29" s="6"/>
      <c r="M29" s="6"/>
      <c r="N29" s="6"/>
    </row>
    <row r="30" spans="1:1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25">
      <c r="A31" s="35" t="s">
        <v>39</v>
      </c>
      <c r="B31" s="35"/>
      <c r="C31" s="35"/>
      <c r="D31" s="35"/>
      <c r="E31" s="35"/>
      <c r="F31" s="35"/>
      <c r="G31" s="35"/>
      <c r="H31" s="35"/>
      <c r="I31" s="35"/>
      <c r="J31" s="5"/>
      <c r="K31" s="5"/>
      <c r="L31" s="5"/>
      <c r="M31" s="36">
        <v>41792</v>
      </c>
      <c r="N31" s="37"/>
    </row>
    <row r="32" spans="1:14">
      <c r="A32" s="15" t="s">
        <v>1</v>
      </c>
      <c r="B32" s="18" t="s">
        <v>14</v>
      </c>
      <c r="C32" s="15" t="s">
        <v>15</v>
      </c>
      <c r="D32" s="18" t="s">
        <v>16</v>
      </c>
      <c r="E32" s="15" t="s">
        <v>17</v>
      </c>
      <c r="F32" s="18" t="s">
        <v>18</v>
      </c>
      <c r="G32" s="15" t="s">
        <v>19</v>
      </c>
      <c r="H32" s="18" t="s">
        <v>20</v>
      </c>
      <c r="I32" s="17" t="s">
        <v>21</v>
      </c>
      <c r="J32" s="15" t="s">
        <v>36</v>
      </c>
      <c r="K32" s="24" t="s">
        <v>23</v>
      </c>
      <c r="L32" s="21" t="s">
        <v>24</v>
      </c>
      <c r="M32" s="24" t="s">
        <v>25</v>
      </c>
      <c r="N32" s="21" t="s">
        <v>26</v>
      </c>
    </row>
    <row r="33" spans="1:14">
      <c r="A33" s="33" t="s">
        <v>34</v>
      </c>
      <c r="B33" s="27">
        <v>169338</v>
      </c>
      <c r="C33" s="27">
        <v>190502</v>
      </c>
      <c r="D33" s="27">
        <v>248849</v>
      </c>
      <c r="E33" s="27">
        <v>127339</v>
      </c>
      <c r="F33" s="27">
        <v>125718</v>
      </c>
      <c r="G33" s="27"/>
      <c r="H33" s="27"/>
      <c r="I33" s="27"/>
      <c r="J33" s="27"/>
      <c r="K33" s="27"/>
      <c r="L33" s="27"/>
      <c r="M33" s="27"/>
      <c r="N33" s="27">
        <f>SUM(B33:M33)</f>
        <v>861746</v>
      </c>
    </row>
    <row r="34" spans="1:14">
      <c r="A34" s="34" t="s">
        <v>37</v>
      </c>
      <c r="B34" s="30">
        <v>34321</v>
      </c>
      <c r="C34" s="30">
        <v>38490</v>
      </c>
      <c r="D34" s="30">
        <v>53496</v>
      </c>
      <c r="E34" s="30">
        <v>29022</v>
      </c>
      <c r="F34" s="30">
        <v>30746</v>
      </c>
      <c r="G34" s="30"/>
      <c r="H34" s="30"/>
      <c r="I34" s="30"/>
      <c r="J34" s="30"/>
      <c r="K34" s="30"/>
      <c r="L34" s="30"/>
      <c r="M34" s="30"/>
      <c r="N34" s="30">
        <f>SUM(B34:M34)</f>
        <v>186075</v>
      </c>
    </row>
    <row r="35" spans="1:14">
      <c r="A35" s="15" t="s">
        <v>13</v>
      </c>
      <c r="B35" s="25">
        <f>SUM(B33:B34)</f>
        <v>203659</v>
      </c>
      <c r="C35" s="25">
        <f>SUM(C33:C34)</f>
        <v>228992</v>
      </c>
      <c r="D35" s="9">
        <v>302345</v>
      </c>
      <c r="E35" s="9">
        <f>E33+E34</f>
        <v>156361</v>
      </c>
      <c r="F35" s="9">
        <f>SUM(F33:F34)</f>
        <v>156464</v>
      </c>
      <c r="G35" s="25">
        <f>SUM(G33:G34)</f>
        <v>0</v>
      </c>
      <c r="H35" s="25">
        <f>SUM(H33:H34)</f>
        <v>0</v>
      </c>
      <c r="I35" s="25">
        <v>0</v>
      </c>
      <c r="J35" s="25">
        <v>0</v>
      </c>
      <c r="K35" s="25">
        <v>0</v>
      </c>
      <c r="L35" s="25">
        <f>SUM(L33:L34)</f>
        <v>0</v>
      </c>
      <c r="M35" s="25">
        <f>SUM(M33:M34)</f>
        <v>0</v>
      </c>
      <c r="N35" s="25">
        <f>SUM(N33:N34)</f>
        <v>1047821</v>
      </c>
    </row>
  </sheetData>
  <mergeCells count="9">
    <mergeCell ref="A31:I31"/>
    <mergeCell ref="M31:N31"/>
    <mergeCell ref="A1:I1"/>
    <mergeCell ref="H2:I2"/>
    <mergeCell ref="A13:I13"/>
    <mergeCell ref="M13:N13"/>
    <mergeCell ref="A24:I24"/>
    <mergeCell ref="A25:C25"/>
    <mergeCell ref="H25:I25"/>
  </mergeCells>
  <phoneticPr fontId="3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有限会社アドメディア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清博</dc:creator>
  <cp:lastModifiedBy>石川 清博</cp:lastModifiedBy>
  <dcterms:created xsi:type="dcterms:W3CDTF">2014-02-03T23:45:35Z</dcterms:created>
  <dcterms:modified xsi:type="dcterms:W3CDTF">2014-06-03T01:12:24Z</dcterms:modified>
</cp:coreProperties>
</file>